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iu131\Documents\ecyY in UABS 2019\UABS Teaching\PROP103 DAPT\2 Housing Trading Challenge and TVM\"/>
    </mc:Choice>
  </mc:AlternateContent>
  <xr:revisionPtr revIDLastSave="0" documentId="8_{A012CCDF-0E1D-4848-A652-59E4BBA76DC1}" xr6:coauthVersionLast="45" xr6:coauthVersionMax="45" xr10:uidLastSave="{00000000-0000-0000-0000-000000000000}"/>
  <bookViews>
    <workbookView xWindow="-28920" yWindow="-120" windowWidth="29040" windowHeight="15840" activeTab="1" xr2:uid="{3614BD64-754F-43D0-B68F-B293DE2E57BD}"/>
  </bookViews>
  <sheets>
    <sheet name="HPI Ex" sheetId="2" r:id="rId1"/>
    <sheet name="Hse Portfolio 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57" i="1" s="1"/>
  <c r="I89" i="1" l="1"/>
  <c r="I85" i="1"/>
  <c r="H85" i="1"/>
  <c r="G91" i="1"/>
  <c r="F91" i="1"/>
  <c r="E91" i="1"/>
  <c r="D91" i="1"/>
  <c r="C91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57" i="1" s="1"/>
  <c r="H89" i="1" l="1"/>
  <c r="H90" i="1" s="1"/>
  <c r="H91" i="1" s="1"/>
  <c r="G89" i="1"/>
  <c r="F89" i="1"/>
  <c r="E89" i="1"/>
  <c r="D89" i="1"/>
  <c r="G85" i="1"/>
  <c r="F85" i="1"/>
  <c r="E85" i="1"/>
  <c r="D85" i="1"/>
  <c r="C85" i="1"/>
  <c r="C89" i="1"/>
  <c r="C90" i="1" s="1"/>
  <c r="B85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G47" i="1"/>
  <c r="G46" i="1"/>
  <c r="G56" i="1"/>
  <c r="G55" i="1"/>
  <c r="G54" i="1"/>
  <c r="G53" i="1"/>
  <c r="G52" i="1"/>
  <c r="G51" i="1"/>
  <c r="G50" i="1"/>
  <c r="G49" i="1"/>
  <c r="G48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I90" i="1" l="1"/>
  <c r="I91" i="1" s="1"/>
  <c r="D90" i="1"/>
  <c r="G57" i="1"/>
  <c r="F57" i="1"/>
  <c r="C57" i="1"/>
  <c r="D57" i="1"/>
  <c r="E57" i="1"/>
  <c r="E90" i="1" l="1"/>
  <c r="F90" i="1"/>
  <c r="G90" i="1" l="1"/>
</calcChain>
</file>

<file path=xl/sharedStrings.xml><?xml version="1.0" encoding="utf-8"?>
<sst xmlns="http://schemas.openxmlformats.org/spreadsheetml/2006/main" count="83" uniqueCount="35">
  <si>
    <t>Rodney District</t>
  </si>
  <si>
    <t>North Shore City</t>
  </si>
  <si>
    <t>Waitakere City</t>
  </si>
  <si>
    <t>Auckland City</t>
  </si>
  <si>
    <t>Manukau City</t>
  </si>
  <si>
    <t>Papakura District</t>
  </si>
  <si>
    <t>Franklin District</t>
  </si>
  <si>
    <t>New Zealand House Price Index by Territorial Authority</t>
  </si>
  <si>
    <t>Whangarei District</t>
  </si>
  <si>
    <t>Hamilton City</t>
  </si>
  <si>
    <t>Tauranga City</t>
  </si>
  <si>
    <t>Rotorua District</t>
  </si>
  <si>
    <t>Hastings District</t>
  </si>
  <si>
    <t>Napier City</t>
  </si>
  <si>
    <t>Porirua City</t>
  </si>
  <si>
    <t>Upper Hutt City</t>
  </si>
  <si>
    <t>Lower Hutt City</t>
  </si>
  <si>
    <t>Wellington City</t>
  </si>
  <si>
    <t>Nelson City</t>
  </si>
  <si>
    <t>Christchurch City</t>
  </si>
  <si>
    <t>Queenstown-Lakes District</t>
  </si>
  <si>
    <t>Dunedin City</t>
  </si>
  <si>
    <t>Invercargill City</t>
  </si>
  <si>
    <t>Average</t>
  </si>
  <si>
    <t>New Zealand House Price Index Month-on-Month Change by Territorial Authority</t>
  </si>
  <si>
    <t>New Plymouth District</t>
  </si>
  <si>
    <t>Palmerston North City</t>
  </si>
  <si>
    <t>Source: REINZ Residential Property Data - Housing Price Index - Summary of Movements at https://www.reinz.co.nz/residential-property-data-gallery</t>
  </si>
  <si>
    <t>Total Shares</t>
  </si>
  <si>
    <t>A Template for Allocating Funding % on Housing Properties at Different TA (0% - 100%)</t>
  </si>
  <si>
    <t>A Template for Calculating MoM Return by the Allocation % of Funding on Housing Properties at Different TA (0% - 100%)</t>
  </si>
  <si>
    <t>Total % of Funding Allocated</t>
  </si>
  <si>
    <t>Portfolio Monthly Return</t>
  </si>
  <si>
    <t>Investment Fund Balance</t>
  </si>
  <si>
    <t>Culumative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</si>
</sst>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164" fontId="0" fillId="0" borderId="0" xfId="2" applyNumberFormat="1" applyFont="1"/>
    <xf numFmtId="164" fontId="0" fillId="0" borderId="0" xfId="0" applyNumberFormat="1"/>
    <xf numFmtId="164" fontId="0" fillId="0" borderId="1" xfId="2" applyNumberFormat="1" applyFont="1" applyBorder="1"/>
    <xf numFmtId="43" fontId="0" fillId="0" borderId="0" xfId="1" applyFon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Month-on-Month</a:t>
            </a:r>
            <a:r>
              <a:rPr lang="en-NZ" baseline="0"/>
              <a:t> Return of House Prices at TA, New Zealand, Mar - Apr 2021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'Hse Portfolio Template'!$F$1</c:f>
              <c:strCache>
                <c:ptCount val="1"/>
                <c:pt idx="0">
                  <c:v>Mar-21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'Hse Portfolio Template'!$A$33:$A$56</c:f>
              <c:strCache>
                <c:ptCount val="24"/>
                <c:pt idx="0">
                  <c:v>Rodney District</c:v>
                </c:pt>
                <c:pt idx="1">
                  <c:v>North Shore City</c:v>
                </c:pt>
                <c:pt idx="2">
                  <c:v>Waitakere City</c:v>
                </c:pt>
                <c:pt idx="3">
                  <c:v>Auckland City</c:v>
                </c:pt>
                <c:pt idx="4">
                  <c:v>Manukau City</c:v>
                </c:pt>
                <c:pt idx="5">
                  <c:v>Papakura District</c:v>
                </c:pt>
                <c:pt idx="6">
                  <c:v>Franklin District</c:v>
                </c:pt>
                <c:pt idx="7">
                  <c:v>Whangarei District</c:v>
                </c:pt>
                <c:pt idx="8">
                  <c:v>Hamilton City</c:v>
                </c:pt>
                <c:pt idx="9">
                  <c:v>Tauranga City</c:v>
                </c:pt>
                <c:pt idx="10">
                  <c:v>Rotorua District</c:v>
                </c:pt>
                <c:pt idx="11">
                  <c:v>Hastings District</c:v>
                </c:pt>
                <c:pt idx="12">
                  <c:v>Napier City</c:v>
                </c:pt>
                <c:pt idx="13">
                  <c:v>New Plymouth District</c:v>
                </c:pt>
                <c:pt idx="14">
                  <c:v>Palmerston North City</c:v>
                </c:pt>
                <c:pt idx="15">
                  <c:v>Porirua City</c:v>
                </c:pt>
                <c:pt idx="16">
                  <c:v>Upper Hutt City</c:v>
                </c:pt>
                <c:pt idx="17">
                  <c:v>Lower Hutt City</c:v>
                </c:pt>
                <c:pt idx="18">
                  <c:v>Wellington City</c:v>
                </c:pt>
                <c:pt idx="19">
                  <c:v>Nelson City</c:v>
                </c:pt>
                <c:pt idx="20">
                  <c:v>Christchurch City</c:v>
                </c:pt>
                <c:pt idx="21">
                  <c:v>Queenstown-Lakes District</c:v>
                </c:pt>
                <c:pt idx="22">
                  <c:v>Dunedin City</c:v>
                </c:pt>
                <c:pt idx="23">
                  <c:v>Invercargill City</c:v>
                </c:pt>
              </c:strCache>
            </c:strRef>
          </c:cat>
          <c:val>
            <c:numRef>
              <c:f>'Hse Portfolio Template'!$F$33:$F$56</c:f>
              <c:numCache>
                <c:formatCode>0.0%</c:formatCode>
                <c:ptCount val="24"/>
                <c:pt idx="0">
                  <c:v>4.0595794392523366E-2</c:v>
                </c:pt>
                <c:pt idx="1">
                  <c:v>3.7621023513139694E-2</c:v>
                </c:pt>
                <c:pt idx="2">
                  <c:v>2.9562982005141389E-2</c:v>
                </c:pt>
                <c:pt idx="3">
                  <c:v>6.1504053676265024E-3</c:v>
                </c:pt>
                <c:pt idx="4">
                  <c:v>3.5536974131173245E-2</c:v>
                </c:pt>
                <c:pt idx="5">
                  <c:v>4.6938775510204082E-2</c:v>
                </c:pt>
                <c:pt idx="6">
                  <c:v>2.1099244594946602E-2</c:v>
                </c:pt>
                <c:pt idx="7">
                  <c:v>3.2092772384034518E-2</c:v>
                </c:pt>
                <c:pt idx="8">
                  <c:v>4.502671076062071E-2</c:v>
                </c:pt>
                <c:pt idx="9">
                  <c:v>1.8909899888765295E-2</c:v>
                </c:pt>
                <c:pt idx="10">
                  <c:v>3.1797989244797757E-2</c:v>
                </c:pt>
                <c:pt idx="11">
                  <c:v>3.6457058967457795E-2</c:v>
                </c:pt>
                <c:pt idx="12">
                  <c:v>0.01</c:v>
                </c:pt>
                <c:pt idx="13">
                  <c:v>4.8183254344391788E-2</c:v>
                </c:pt>
                <c:pt idx="14">
                  <c:v>5.5555555555555552E-2</c:v>
                </c:pt>
                <c:pt idx="15">
                  <c:v>3.4536082474226806E-2</c:v>
                </c:pt>
                <c:pt idx="16">
                  <c:v>2.2058823529411766E-2</c:v>
                </c:pt>
                <c:pt idx="17">
                  <c:v>7.0187793427230041E-2</c:v>
                </c:pt>
                <c:pt idx="18">
                  <c:v>-1.4334862385321102E-3</c:v>
                </c:pt>
                <c:pt idx="19">
                  <c:v>4.7105357784969437E-2</c:v>
                </c:pt>
                <c:pt idx="20">
                  <c:v>3.1718963165075033E-2</c:v>
                </c:pt>
                <c:pt idx="21">
                  <c:v>3.3590863285186431E-3</c:v>
                </c:pt>
                <c:pt idx="22">
                  <c:v>-2.5486561631139944E-3</c:v>
                </c:pt>
                <c:pt idx="23">
                  <c:v>3.490136570561457E-2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F-4615-9B8A-8076D37AB6E9}"/>
            </c:ext>
          </c:extLst>
        </c:ser>
        <c:ser>
          <c:idx val="1"/>
          <c:order val="1"/>
          <c:tx>
            <c:strRef>
              <c:f>'Hse Portfolio Template'!$G$1</c:f>
              <c:strCache>
                <c:ptCount val="1"/>
                <c:pt idx="0">
                  <c:v>Apr-21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'Hse Portfolio Template'!$A$33:$A$56</c:f>
              <c:strCache>
                <c:ptCount val="24"/>
                <c:pt idx="0">
                  <c:v>Rodney District</c:v>
                </c:pt>
                <c:pt idx="1">
                  <c:v>North Shore City</c:v>
                </c:pt>
                <c:pt idx="2">
                  <c:v>Waitakere City</c:v>
                </c:pt>
                <c:pt idx="3">
                  <c:v>Auckland City</c:v>
                </c:pt>
                <c:pt idx="4">
                  <c:v>Manukau City</c:v>
                </c:pt>
                <c:pt idx="5">
                  <c:v>Papakura District</c:v>
                </c:pt>
                <c:pt idx="6">
                  <c:v>Franklin District</c:v>
                </c:pt>
                <c:pt idx="7">
                  <c:v>Whangarei District</c:v>
                </c:pt>
                <c:pt idx="8">
                  <c:v>Hamilton City</c:v>
                </c:pt>
                <c:pt idx="9">
                  <c:v>Tauranga City</c:v>
                </c:pt>
                <c:pt idx="10">
                  <c:v>Rotorua District</c:v>
                </c:pt>
                <c:pt idx="11">
                  <c:v>Hastings District</c:v>
                </c:pt>
                <c:pt idx="12">
                  <c:v>Napier City</c:v>
                </c:pt>
                <c:pt idx="13">
                  <c:v>New Plymouth District</c:v>
                </c:pt>
                <c:pt idx="14">
                  <c:v>Palmerston North City</c:v>
                </c:pt>
                <c:pt idx="15">
                  <c:v>Porirua City</c:v>
                </c:pt>
                <c:pt idx="16">
                  <c:v>Upper Hutt City</c:v>
                </c:pt>
                <c:pt idx="17">
                  <c:v>Lower Hutt City</c:v>
                </c:pt>
                <c:pt idx="18">
                  <c:v>Wellington City</c:v>
                </c:pt>
                <c:pt idx="19">
                  <c:v>Nelson City</c:v>
                </c:pt>
                <c:pt idx="20">
                  <c:v>Christchurch City</c:v>
                </c:pt>
                <c:pt idx="21">
                  <c:v>Queenstown-Lakes District</c:v>
                </c:pt>
                <c:pt idx="22">
                  <c:v>Dunedin City</c:v>
                </c:pt>
                <c:pt idx="23">
                  <c:v>Invercargill City</c:v>
                </c:pt>
              </c:strCache>
            </c:strRef>
          </c:cat>
          <c:val>
            <c:numRef>
              <c:f>'Hse Portfolio Template'!$G$33:$G$56</c:f>
              <c:numCache>
                <c:formatCode>0.0%</c:formatCode>
                <c:ptCount val="24"/>
                <c:pt idx="0">
                  <c:v>-3.0872859949480774E-3</c:v>
                </c:pt>
                <c:pt idx="1">
                  <c:v>-9.59744068248467E-3</c:v>
                </c:pt>
                <c:pt idx="2">
                  <c:v>1.4232209737827715E-2</c:v>
                </c:pt>
                <c:pt idx="3">
                  <c:v>-7.7799388719088638E-3</c:v>
                </c:pt>
                <c:pt idx="4">
                  <c:v>2.2710068130204391E-3</c:v>
                </c:pt>
                <c:pt idx="5">
                  <c:v>-2.4366471734892786E-3</c:v>
                </c:pt>
                <c:pt idx="6">
                  <c:v>1.607142857142857E-2</c:v>
                </c:pt>
                <c:pt idx="7">
                  <c:v>9.145544813169584E-3</c:v>
                </c:pt>
                <c:pt idx="8">
                  <c:v>-1.9230769230769232E-2</c:v>
                </c:pt>
                <c:pt idx="9">
                  <c:v>6.5502183406113534E-3</c:v>
                </c:pt>
                <c:pt idx="10">
                  <c:v>-1.3596193065941536E-3</c:v>
                </c:pt>
                <c:pt idx="11">
                  <c:v>3.2577903682719546E-2</c:v>
                </c:pt>
                <c:pt idx="12">
                  <c:v>4.4293903074517976E-3</c:v>
                </c:pt>
                <c:pt idx="13">
                  <c:v>2.7631248430042702E-3</c:v>
                </c:pt>
                <c:pt idx="14">
                  <c:v>7.8590140509645148E-3</c:v>
                </c:pt>
                <c:pt idx="15">
                  <c:v>3.1639262580966616E-2</c:v>
                </c:pt>
                <c:pt idx="16">
                  <c:v>-2.0947947524333474E-2</c:v>
                </c:pt>
                <c:pt idx="17">
                  <c:v>-2.4128098267163852E-3</c:v>
                </c:pt>
                <c:pt idx="18">
                  <c:v>3.560149296583405E-2</c:v>
                </c:pt>
                <c:pt idx="19">
                  <c:v>-1.7857142857142856E-2</c:v>
                </c:pt>
                <c:pt idx="20">
                  <c:v>1.9504132231404958E-2</c:v>
                </c:pt>
                <c:pt idx="21">
                  <c:v>2.4104452628054905E-2</c:v>
                </c:pt>
                <c:pt idx="22">
                  <c:v>1.2311265969802556E-2</c:v>
                </c:pt>
                <c:pt idx="23">
                  <c:v>9.5307917888563052E-3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8F-4615-9B8A-8076D37AB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804256"/>
        <c:axId val="506273616"/>
      </c:barChart>
      <c:catAx>
        <c:axId val="51580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273616"/>
        <c:crosses val="autoZero"/>
        <c:auto val="1"/>
        <c:lblAlgn val="ctr"/>
        <c:lblOffset val="100"/>
        <c:noMultiLvlLbl val="0"/>
      </c:catAx>
      <c:valAx>
        <c:axId val="50627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80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474895</xdr:colOff>
      <xdr:row>39</xdr:row>
      <xdr:rowOff>75262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65A168-9B8A-47E4-9EC7-7045CA002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38095" cy="7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219960</xdr:colOff>
      <xdr:row>32</xdr:row>
      <xdr:rowOff>45962</xdr:rowOff>
    </xdr:from>
    <xdr:to>
      <xdr:col>14</xdr:col>
      <xdr:colOff>1516468</xdr:colOff>
      <xdr:row>56</xdr:row>
      <xdr:rowOff>14841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3B646B-6FFE-403C-A452-34E1522BED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4184-F8AA-4500-937F-806A90949BD1}">
  <dimension ref="A1"/>
  <sheetViews>
    <sheetView workbookViewId="0">
      <selection activeCell="F77" sqref="F7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F9977-5A5C-48B2-B67C-DD7CC33738F5}">
  <dimension ref="A1:K113"/>
  <sheetViews>
    <sheetView tabSelected="1" zoomScale="172" zoomScaleNormal="172"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I90" sqref="I90"/>
    </sheetView>
  </sheetViews>
  <sheetFormatPr defaultRowHeight="15" x14ac:dyDescent="0.25"/>
  <cols>
    <col min="1" max="1" width="28.28515625" customWidth="1"/>
    <col min="2" max="2" width="16.5703125" customWidth="1"/>
    <col min="3" max="3" width="17.7109375" customWidth="1"/>
    <col min="4" max="4" width="16.28515625" customWidth="1"/>
    <col min="5" max="5" width="15.140625" customWidth="1"/>
    <col min="6" max="6" width="15.28515625" customWidth="1"/>
    <col min="7" max="7" width="18" customWidth="1"/>
    <col min="8" max="8" width="17" customWidth="1"/>
    <col min="9" max="9" width="19.5703125" customWidth="1"/>
    <col min="10" max="10" width="15.140625" customWidth="1"/>
    <col min="11" max="11" width="15" customWidth="1"/>
    <col min="12" max="12" width="16.85546875" customWidth="1"/>
    <col min="13" max="13" width="17.28515625" customWidth="1"/>
    <col min="14" max="14" width="13" customWidth="1"/>
    <col min="15" max="15" width="23" customWidth="1"/>
    <col min="16" max="16" width="22.7109375" customWidth="1"/>
    <col min="17" max="17" width="13.42578125" customWidth="1"/>
    <col min="18" max="18" width="16.85546875" customWidth="1"/>
    <col min="19" max="19" width="16.7109375" customWidth="1"/>
    <col min="20" max="20" width="17" customWidth="1"/>
    <col min="21" max="21" width="13.28515625" customWidth="1"/>
    <col min="22" max="22" width="18" customWidth="1"/>
    <col min="23" max="23" width="26.85546875" customWidth="1"/>
    <col min="24" max="24" width="14.5703125" customWidth="1"/>
    <col min="25" max="25" width="16.85546875" customWidth="1"/>
  </cols>
  <sheetData>
    <row r="1" spans="1:11" x14ac:dyDescent="0.25">
      <c r="B1" s="1">
        <v>44136</v>
      </c>
      <c r="C1" s="1">
        <v>44166</v>
      </c>
      <c r="D1" s="1">
        <v>44197</v>
      </c>
      <c r="E1" s="1">
        <v>44228</v>
      </c>
      <c r="F1" s="1">
        <v>44256</v>
      </c>
      <c r="G1" s="1">
        <v>44287</v>
      </c>
      <c r="H1" s="1">
        <v>44317</v>
      </c>
      <c r="I1" s="1">
        <v>44348</v>
      </c>
      <c r="J1" s="1">
        <v>44378</v>
      </c>
      <c r="K1" s="1">
        <v>44409</v>
      </c>
    </row>
    <row r="2" spans="1:11" x14ac:dyDescent="0.25">
      <c r="A2" t="s">
        <v>7</v>
      </c>
    </row>
    <row r="3" spans="1:11" x14ac:dyDescent="0.25">
      <c r="A3" t="s">
        <v>0</v>
      </c>
      <c r="B3">
        <v>3182</v>
      </c>
      <c r="C3">
        <v>3230</v>
      </c>
      <c r="D3">
        <v>3258</v>
      </c>
      <c r="E3">
        <v>3424</v>
      </c>
      <c r="F3">
        <v>3563</v>
      </c>
      <c r="G3">
        <v>3552</v>
      </c>
      <c r="H3">
        <v>3599</v>
      </c>
      <c r="I3">
        <v>3705</v>
      </c>
    </row>
    <row r="4" spans="1:11" x14ac:dyDescent="0.25">
      <c r="A4" t="s">
        <v>1</v>
      </c>
      <c r="B4">
        <v>3395</v>
      </c>
      <c r="C4">
        <v>3452</v>
      </c>
      <c r="D4">
        <v>3425</v>
      </c>
      <c r="E4">
        <v>3615</v>
      </c>
      <c r="F4">
        <v>3751</v>
      </c>
      <c r="G4">
        <v>3715</v>
      </c>
      <c r="H4">
        <v>3671</v>
      </c>
      <c r="I4">
        <v>3703</v>
      </c>
    </row>
    <row r="5" spans="1:11" x14ac:dyDescent="0.25">
      <c r="A5" t="s">
        <v>2</v>
      </c>
      <c r="B5">
        <v>3632</v>
      </c>
      <c r="C5">
        <v>3689</v>
      </c>
      <c r="D5">
        <v>3723</v>
      </c>
      <c r="E5">
        <v>3890</v>
      </c>
      <c r="F5">
        <v>4005</v>
      </c>
      <c r="G5">
        <v>4062</v>
      </c>
      <c r="H5">
        <v>4068</v>
      </c>
      <c r="I5">
        <v>4104</v>
      </c>
    </row>
    <row r="6" spans="1:11" x14ac:dyDescent="0.25">
      <c r="A6" t="s">
        <v>3</v>
      </c>
      <c r="B6">
        <v>3283</v>
      </c>
      <c r="C6">
        <v>3339</v>
      </c>
      <c r="D6">
        <v>3262</v>
      </c>
      <c r="E6">
        <v>3577</v>
      </c>
      <c r="F6">
        <v>3599</v>
      </c>
      <c r="G6">
        <v>3571</v>
      </c>
      <c r="H6">
        <v>3620</v>
      </c>
      <c r="I6">
        <v>3590</v>
      </c>
    </row>
    <row r="7" spans="1:11" x14ac:dyDescent="0.25">
      <c r="A7" t="s">
        <v>4</v>
      </c>
      <c r="B7">
        <v>3556</v>
      </c>
      <c r="C7">
        <v>3659</v>
      </c>
      <c r="D7">
        <v>3707</v>
      </c>
      <c r="E7">
        <v>3827</v>
      </c>
      <c r="F7">
        <v>3963</v>
      </c>
      <c r="G7">
        <v>3972</v>
      </c>
      <c r="H7">
        <v>3966</v>
      </c>
      <c r="I7">
        <v>4004</v>
      </c>
    </row>
    <row r="8" spans="1:11" x14ac:dyDescent="0.25">
      <c r="A8" t="s">
        <v>5</v>
      </c>
      <c r="B8">
        <v>3627</v>
      </c>
      <c r="C8">
        <v>3732</v>
      </c>
      <c r="D8">
        <v>3749</v>
      </c>
      <c r="E8">
        <v>3920</v>
      </c>
      <c r="F8">
        <v>4104</v>
      </c>
      <c r="G8">
        <v>4094</v>
      </c>
      <c r="H8">
        <v>4064</v>
      </c>
      <c r="I8">
        <v>4144</v>
      </c>
    </row>
    <row r="9" spans="1:11" x14ac:dyDescent="0.25">
      <c r="A9" t="s">
        <v>6</v>
      </c>
      <c r="B9">
        <v>3508</v>
      </c>
      <c r="C9">
        <v>3528</v>
      </c>
      <c r="D9">
        <v>3587</v>
      </c>
      <c r="E9">
        <v>3839</v>
      </c>
      <c r="F9">
        <v>3920</v>
      </c>
      <c r="G9">
        <v>3983</v>
      </c>
      <c r="H9">
        <v>4046</v>
      </c>
      <c r="I9">
        <v>4056</v>
      </c>
    </row>
    <row r="10" spans="1:11" x14ac:dyDescent="0.25">
      <c r="A10" t="s">
        <v>8</v>
      </c>
      <c r="B10">
        <v>3422</v>
      </c>
      <c r="C10">
        <v>3552</v>
      </c>
      <c r="D10">
        <v>3416</v>
      </c>
      <c r="E10">
        <v>3708</v>
      </c>
      <c r="F10">
        <v>3827</v>
      </c>
      <c r="G10">
        <v>3862</v>
      </c>
      <c r="H10">
        <v>3887</v>
      </c>
      <c r="I10">
        <v>3859</v>
      </c>
    </row>
    <row r="11" spans="1:11" x14ac:dyDescent="0.25">
      <c r="A11" t="s">
        <v>9</v>
      </c>
      <c r="B11">
        <v>3636</v>
      </c>
      <c r="C11">
        <v>3671</v>
      </c>
      <c r="D11">
        <v>3760</v>
      </c>
      <c r="E11">
        <v>3931</v>
      </c>
      <c r="F11">
        <v>4108</v>
      </c>
      <c r="G11">
        <v>4029</v>
      </c>
      <c r="H11">
        <v>4160</v>
      </c>
      <c r="I11">
        <v>4184</v>
      </c>
    </row>
    <row r="12" spans="1:11" x14ac:dyDescent="0.25">
      <c r="A12" t="s">
        <v>10</v>
      </c>
      <c r="B12">
        <v>3261</v>
      </c>
      <c r="C12">
        <v>3375</v>
      </c>
      <c r="D12">
        <v>3421</v>
      </c>
      <c r="E12">
        <v>3596</v>
      </c>
      <c r="F12">
        <v>3664</v>
      </c>
      <c r="G12">
        <v>3688</v>
      </c>
      <c r="H12">
        <v>3706</v>
      </c>
      <c r="I12">
        <v>3864</v>
      </c>
    </row>
    <row r="13" spans="1:11" x14ac:dyDescent="0.25">
      <c r="A13" t="s">
        <v>11</v>
      </c>
      <c r="B13">
        <v>3898</v>
      </c>
      <c r="C13">
        <v>4028</v>
      </c>
      <c r="D13">
        <v>4157</v>
      </c>
      <c r="E13">
        <v>4277</v>
      </c>
      <c r="F13">
        <v>4413</v>
      </c>
      <c r="G13">
        <v>4407</v>
      </c>
      <c r="H13">
        <v>4499</v>
      </c>
      <c r="I13">
        <v>4459</v>
      </c>
    </row>
    <row r="14" spans="1:11" x14ac:dyDescent="0.25">
      <c r="A14" t="s">
        <v>12</v>
      </c>
      <c r="B14">
        <v>3650</v>
      </c>
      <c r="C14">
        <v>3746</v>
      </c>
      <c r="D14">
        <v>3990</v>
      </c>
      <c r="E14">
        <v>4087</v>
      </c>
      <c r="F14">
        <v>4236</v>
      </c>
      <c r="G14">
        <v>4374</v>
      </c>
      <c r="H14">
        <v>4328</v>
      </c>
      <c r="I14">
        <v>4266</v>
      </c>
    </row>
    <row r="15" spans="1:11" x14ac:dyDescent="0.25">
      <c r="A15" t="s">
        <v>13</v>
      </c>
      <c r="B15">
        <v>3352</v>
      </c>
      <c r="C15">
        <v>3397</v>
      </c>
      <c r="D15">
        <v>3811</v>
      </c>
      <c r="E15">
        <v>3800</v>
      </c>
      <c r="F15">
        <v>3838</v>
      </c>
      <c r="G15">
        <v>3855</v>
      </c>
      <c r="H15">
        <v>3875</v>
      </c>
      <c r="I15">
        <v>4024</v>
      </c>
    </row>
    <row r="16" spans="1:11" x14ac:dyDescent="0.25">
      <c r="A16" t="s">
        <v>25</v>
      </c>
      <c r="B16">
        <v>3554</v>
      </c>
      <c r="C16">
        <v>3626</v>
      </c>
      <c r="D16">
        <v>3705</v>
      </c>
      <c r="E16">
        <v>3798</v>
      </c>
      <c r="F16">
        <v>3981</v>
      </c>
      <c r="G16">
        <v>3992</v>
      </c>
      <c r="H16">
        <v>4095</v>
      </c>
      <c r="I16">
        <v>4092</v>
      </c>
    </row>
    <row r="17" spans="1:11" x14ac:dyDescent="0.25">
      <c r="A17" t="s">
        <v>26</v>
      </c>
      <c r="B17">
        <v>3222</v>
      </c>
      <c r="C17">
        <v>3331</v>
      </c>
      <c r="D17">
        <v>3774</v>
      </c>
      <c r="E17">
        <v>3978</v>
      </c>
      <c r="F17">
        <v>4199</v>
      </c>
      <c r="G17">
        <v>4232</v>
      </c>
      <c r="H17">
        <v>4278</v>
      </c>
      <c r="I17">
        <v>4365</v>
      </c>
    </row>
    <row r="18" spans="1:11" x14ac:dyDescent="0.25">
      <c r="A18" t="s">
        <v>14</v>
      </c>
      <c r="B18">
        <v>3537</v>
      </c>
      <c r="C18">
        <v>3589</v>
      </c>
      <c r="D18">
        <v>3695</v>
      </c>
      <c r="E18">
        <v>3880</v>
      </c>
      <c r="F18">
        <v>4014</v>
      </c>
      <c r="G18">
        <v>4141</v>
      </c>
      <c r="H18">
        <v>4140</v>
      </c>
      <c r="I18">
        <v>4087</v>
      </c>
    </row>
    <row r="19" spans="1:11" x14ac:dyDescent="0.25">
      <c r="A19" t="s">
        <v>15</v>
      </c>
      <c r="B19">
        <v>4161</v>
      </c>
      <c r="C19">
        <v>4209</v>
      </c>
      <c r="D19">
        <v>4385</v>
      </c>
      <c r="E19">
        <v>4624</v>
      </c>
      <c r="F19">
        <v>4726</v>
      </c>
      <c r="G19">
        <v>4627</v>
      </c>
      <c r="H19">
        <v>4774</v>
      </c>
      <c r="I19">
        <v>4817</v>
      </c>
    </row>
    <row r="20" spans="1:11" x14ac:dyDescent="0.25">
      <c r="A20" t="s">
        <v>16</v>
      </c>
      <c r="B20">
        <v>3925</v>
      </c>
      <c r="C20">
        <v>3982</v>
      </c>
      <c r="D20">
        <v>4190</v>
      </c>
      <c r="E20">
        <v>4260</v>
      </c>
      <c r="F20">
        <v>4559</v>
      </c>
      <c r="G20">
        <v>4548</v>
      </c>
      <c r="H20">
        <v>4557</v>
      </c>
      <c r="I20">
        <v>4558</v>
      </c>
    </row>
    <row r="21" spans="1:11" x14ac:dyDescent="0.25">
      <c r="A21" t="s">
        <v>17</v>
      </c>
      <c r="B21">
        <v>2975</v>
      </c>
      <c r="C21">
        <v>3065</v>
      </c>
      <c r="D21">
        <v>3300</v>
      </c>
      <c r="E21">
        <v>3488</v>
      </c>
      <c r="F21">
        <v>3483</v>
      </c>
      <c r="G21">
        <v>3607</v>
      </c>
      <c r="H21">
        <v>3621</v>
      </c>
      <c r="I21">
        <v>3737</v>
      </c>
    </row>
    <row r="22" spans="1:11" x14ac:dyDescent="0.25">
      <c r="A22" t="s">
        <v>18</v>
      </c>
      <c r="B22">
        <v>2643</v>
      </c>
      <c r="C22">
        <v>2702</v>
      </c>
      <c r="D22">
        <v>2708</v>
      </c>
      <c r="E22">
        <v>2781</v>
      </c>
      <c r="F22">
        <v>2912</v>
      </c>
      <c r="G22">
        <v>2860</v>
      </c>
      <c r="H22">
        <v>2988</v>
      </c>
      <c r="I22">
        <v>3013</v>
      </c>
    </row>
    <row r="23" spans="1:11" x14ac:dyDescent="0.25">
      <c r="A23" t="s">
        <v>19</v>
      </c>
      <c r="B23">
        <v>2701</v>
      </c>
      <c r="C23">
        <v>2768</v>
      </c>
      <c r="D23">
        <v>2804</v>
      </c>
      <c r="E23">
        <v>2932</v>
      </c>
      <c r="F23">
        <v>3025</v>
      </c>
      <c r="G23">
        <v>3084</v>
      </c>
      <c r="H23">
        <v>3122</v>
      </c>
      <c r="I23">
        <v>3147</v>
      </c>
    </row>
    <row r="24" spans="1:11" x14ac:dyDescent="0.25">
      <c r="A24" t="s">
        <v>20</v>
      </c>
      <c r="B24">
        <v>2822</v>
      </c>
      <c r="C24">
        <v>2932</v>
      </c>
      <c r="D24">
        <v>2952</v>
      </c>
      <c r="E24">
        <v>2977</v>
      </c>
      <c r="F24" s="4">
        <v>2987</v>
      </c>
      <c r="G24">
        <v>3059</v>
      </c>
      <c r="H24">
        <v>3009</v>
      </c>
      <c r="I24">
        <v>3065</v>
      </c>
    </row>
    <row r="25" spans="1:11" x14ac:dyDescent="0.25">
      <c r="A25" t="s">
        <v>21</v>
      </c>
      <c r="B25">
        <v>3842</v>
      </c>
      <c r="C25">
        <v>3888</v>
      </c>
      <c r="D25">
        <v>4240</v>
      </c>
      <c r="E25">
        <v>4316</v>
      </c>
      <c r="F25" s="3">
        <v>4305</v>
      </c>
      <c r="G25">
        <v>4358</v>
      </c>
      <c r="H25">
        <v>4424</v>
      </c>
      <c r="I25">
        <v>4452</v>
      </c>
    </row>
    <row r="26" spans="1:11" x14ac:dyDescent="0.25">
      <c r="A26" s="2" t="s">
        <v>22</v>
      </c>
      <c r="B26" s="2">
        <v>3754</v>
      </c>
      <c r="C26" s="2">
        <v>3773</v>
      </c>
      <c r="D26" s="2">
        <v>3912</v>
      </c>
      <c r="E26" s="2">
        <v>3954</v>
      </c>
      <c r="F26" s="2">
        <v>4092</v>
      </c>
      <c r="G26" s="2">
        <v>4131</v>
      </c>
      <c r="H26" s="2">
        <v>4096</v>
      </c>
      <c r="I26" s="2">
        <v>4172</v>
      </c>
      <c r="J26" s="2"/>
      <c r="K26" s="2"/>
    </row>
    <row r="27" spans="1:11" x14ac:dyDescent="0.25">
      <c r="A27" s="3"/>
    </row>
    <row r="28" spans="1:11" x14ac:dyDescent="0.25">
      <c r="A28" t="s">
        <v>27</v>
      </c>
    </row>
    <row r="32" spans="1:11" x14ac:dyDescent="0.25">
      <c r="A32" t="s">
        <v>24</v>
      </c>
    </row>
    <row r="33" spans="1:9" x14ac:dyDescent="0.25">
      <c r="A33" t="s">
        <v>0</v>
      </c>
      <c r="C33" s="5">
        <f t="shared" ref="C33:F48" si="0">(C3-B3)/B3</f>
        <v>1.508485229415462E-2</v>
      </c>
      <c r="D33" s="5">
        <f t="shared" si="0"/>
        <v>8.6687306501547993E-3</v>
      </c>
      <c r="E33" s="5">
        <f t="shared" si="0"/>
        <v>5.0951503990178025E-2</v>
      </c>
      <c r="F33" s="5">
        <f t="shared" si="0"/>
        <v>4.0595794392523366E-2</v>
      </c>
      <c r="G33" s="5">
        <f>(G3-F3)/F3</f>
        <v>-3.0872859949480774E-3</v>
      </c>
      <c r="H33" s="5">
        <f>(H3-G3)/G3</f>
        <v>1.3231981981981982E-2</v>
      </c>
      <c r="I33" s="5">
        <f>(I3-H3)/H3</f>
        <v>2.9452625729369269E-2</v>
      </c>
    </row>
    <row r="34" spans="1:9" x14ac:dyDescent="0.25">
      <c r="A34" t="s">
        <v>1</v>
      </c>
      <c r="C34" s="5">
        <f t="shared" si="0"/>
        <v>1.6789396170839469E-2</v>
      </c>
      <c r="D34" s="5">
        <f t="shared" si="0"/>
        <v>-7.8215527230590959E-3</v>
      </c>
      <c r="E34" s="5">
        <f t="shared" si="0"/>
        <v>5.5474452554744529E-2</v>
      </c>
      <c r="F34" s="5">
        <f t="shared" si="0"/>
        <v>3.7621023513139694E-2</v>
      </c>
      <c r="G34" s="5">
        <f t="shared" ref="G34:I56" si="1">(G4-F4)/F4</f>
        <v>-9.59744068248467E-3</v>
      </c>
      <c r="H34" s="5">
        <f t="shared" si="1"/>
        <v>-1.1843876177658143E-2</v>
      </c>
      <c r="I34" s="5">
        <f t="shared" si="1"/>
        <v>8.7169708526287117E-3</v>
      </c>
    </row>
    <row r="35" spans="1:9" x14ac:dyDescent="0.25">
      <c r="A35" t="s">
        <v>2</v>
      </c>
      <c r="C35" s="5">
        <f t="shared" si="0"/>
        <v>1.5693832599118943E-2</v>
      </c>
      <c r="D35" s="5">
        <f t="shared" si="0"/>
        <v>9.2165898617511521E-3</v>
      </c>
      <c r="E35" s="5">
        <f t="shared" si="0"/>
        <v>4.4856298683857106E-2</v>
      </c>
      <c r="F35" s="5">
        <f t="shared" si="0"/>
        <v>2.9562982005141389E-2</v>
      </c>
      <c r="G35" s="5">
        <f t="shared" si="1"/>
        <v>1.4232209737827715E-2</v>
      </c>
      <c r="H35" s="5">
        <f t="shared" si="1"/>
        <v>1.4771048744460858E-3</v>
      </c>
      <c r="I35" s="5">
        <f t="shared" si="1"/>
        <v>8.8495575221238937E-3</v>
      </c>
    </row>
    <row r="36" spans="1:9" x14ac:dyDescent="0.25">
      <c r="A36" t="s">
        <v>3</v>
      </c>
      <c r="C36" s="5">
        <f t="shared" si="0"/>
        <v>1.7057569296375266E-2</v>
      </c>
      <c r="D36" s="5">
        <f t="shared" si="0"/>
        <v>-2.3060796645702306E-2</v>
      </c>
      <c r="E36" s="5">
        <f t="shared" si="0"/>
        <v>9.6566523605150209E-2</v>
      </c>
      <c r="F36" s="5">
        <f t="shared" si="0"/>
        <v>6.1504053676265024E-3</v>
      </c>
      <c r="G36" s="5">
        <f t="shared" si="1"/>
        <v>-7.7799388719088638E-3</v>
      </c>
      <c r="H36" s="5">
        <f t="shared" si="1"/>
        <v>1.3721646597591711E-2</v>
      </c>
      <c r="I36" s="5">
        <f t="shared" si="1"/>
        <v>-8.2872928176795577E-3</v>
      </c>
    </row>
    <row r="37" spans="1:9" x14ac:dyDescent="0.25">
      <c r="A37" t="s">
        <v>4</v>
      </c>
      <c r="C37" s="5">
        <f t="shared" si="0"/>
        <v>2.8965129358830145E-2</v>
      </c>
      <c r="D37" s="5">
        <f t="shared" si="0"/>
        <v>1.3118338343809785E-2</v>
      </c>
      <c r="E37" s="5">
        <f t="shared" si="0"/>
        <v>3.2371189641219315E-2</v>
      </c>
      <c r="F37" s="5">
        <f t="shared" si="0"/>
        <v>3.5536974131173245E-2</v>
      </c>
      <c r="G37" s="5">
        <f t="shared" si="1"/>
        <v>2.2710068130204391E-3</v>
      </c>
      <c r="H37" s="5">
        <f t="shared" si="1"/>
        <v>-1.5105740181268882E-3</v>
      </c>
      <c r="I37" s="5">
        <f t="shared" si="1"/>
        <v>9.5814422592032274E-3</v>
      </c>
    </row>
    <row r="38" spans="1:9" x14ac:dyDescent="0.25">
      <c r="A38" t="s">
        <v>5</v>
      </c>
      <c r="C38" s="5">
        <f t="shared" si="0"/>
        <v>2.8949545078577336E-2</v>
      </c>
      <c r="D38" s="5">
        <f t="shared" si="0"/>
        <v>4.5551982851018222E-3</v>
      </c>
      <c r="E38" s="5">
        <f t="shared" si="0"/>
        <v>4.5612163243531609E-2</v>
      </c>
      <c r="F38" s="5">
        <f t="shared" si="0"/>
        <v>4.6938775510204082E-2</v>
      </c>
      <c r="G38" s="5">
        <f t="shared" si="1"/>
        <v>-2.4366471734892786E-3</v>
      </c>
      <c r="H38" s="5">
        <f t="shared" si="1"/>
        <v>-7.3277967757694185E-3</v>
      </c>
      <c r="I38" s="5">
        <f t="shared" si="1"/>
        <v>1.968503937007874E-2</v>
      </c>
    </row>
    <row r="39" spans="1:9" x14ac:dyDescent="0.25">
      <c r="A39" t="s">
        <v>6</v>
      </c>
      <c r="C39" s="5">
        <f t="shared" si="0"/>
        <v>5.7012542759407071E-3</v>
      </c>
      <c r="D39" s="5">
        <f t="shared" si="0"/>
        <v>1.6723356009070295E-2</v>
      </c>
      <c r="E39" s="5">
        <f t="shared" si="0"/>
        <v>7.0253693894619454E-2</v>
      </c>
      <c r="F39" s="5">
        <f t="shared" si="0"/>
        <v>2.1099244594946602E-2</v>
      </c>
      <c r="G39" s="5">
        <f t="shared" si="1"/>
        <v>1.607142857142857E-2</v>
      </c>
      <c r="H39" s="5">
        <f t="shared" si="1"/>
        <v>1.5817223198594025E-2</v>
      </c>
      <c r="I39" s="5">
        <f t="shared" si="1"/>
        <v>2.4715768660405341E-3</v>
      </c>
    </row>
    <row r="40" spans="1:9" x14ac:dyDescent="0.25">
      <c r="A40" t="s">
        <v>8</v>
      </c>
      <c r="C40" s="5">
        <f t="shared" si="0"/>
        <v>3.7989479836353007E-2</v>
      </c>
      <c r="D40" s="5">
        <f t="shared" si="0"/>
        <v>-3.8288288288288286E-2</v>
      </c>
      <c r="E40" s="5">
        <f t="shared" si="0"/>
        <v>8.5480093676814986E-2</v>
      </c>
      <c r="F40" s="5">
        <f t="shared" si="0"/>
        <v>3.2092772384034518E-2</v>
      </c>
      <c r="G40" s="5">
        <f t="shared" si="1"/>
        <v>9.145544813169584E-3</v>
      </c>
      <c r="H40" s="5">
        <f t="shared" si="1"/>
        <v>6.47332988089073E-3</v>
      </c>
      <c r="I40" s="5">
        <f t="shared" si="1"/>
        <v>-7.2034988422948285E-3</v>
      </c>
    </row>
    <row r="41" spans="1:9" x14ac:dyDescent="0.25">
      <c r="A41" t="s">
        <v>9</v>
      </c>
      <c r="C41" s="5">
        <f t="shared" si="0"/>
        <v>9.6259625962596268E-3</v>
      </c>
      <c r="D41" s="5">
        <f t="shared" si="0"/>
        <v>2.4244075183873604E-2</v>
      </c>
      <c r="E41" s="5">
        <f t="shared" si="0"/>
        <v>4.5478723404255322E-2</v>
      </c>
      <c r="F41" s="5">
        <f t="shared" si="0"/>
        <v>4.502671076062071E-2</v>
      </c>
      <c r="G41" s="5">
        <f t="shared" si="1"/>
        <v>-1.9230769230769232E-2</v>
      </c>
      <c r="H41" s="5">
        <f t="shared" si="1"/>
        <v>3.2514271531397368E-2</v>
      </c>
      <c r="I41" s="5">
        <f t="shared" si="1"/>
        <v>5.7692307692307696E-3</v>
      </c>
    </row>
    <row r="42" spans="1:9" x14ac:dyDescent="0.25">
      <c r="A42" t="s">
        <v>10</v>
      </c>
      <c r="C42" s="5">
        <f t="shared" si="0"/>
        <v>3.4958601655933765E-2</v>
      </c>
      <c r="D42" s="5">
        <f t="shared" si="0"/>
        <v>1.362962962962963E-2</v>
      </c>
      <c r="E42" s="5">
        <f t="shared" si="0"/>
        <v>5.1154633148202282E-2</v>
      </c>
      <c r="F42" s="5">
        <f t="shared" si="0"/>
        <v>1.8909899888765295E-2</v>
      </c>
      <c r="G42" s="5">
        <f t="shared" si="1"/>
        <v>6.5502183406113534E-3</v>
      </c>
      <c r="H42" s="5">
        <f t="shared" si="1"/>
        <v>4.8806941431670282E-3</v>
      </c>
      <c r="I42" s="5">
        <f t="shared" si="1"/>
        <v>4.2633567188343227E-2</v>
      </c>
    </row>
    <row r="43" spans="1:9" x14ac:dyDescent="0.25">
      <c r="A43" t="s">
        <v>11</v>
      </c>
      <c r="C43" s="5">
        <f t="shared" si="0"/>
        <v>3.3350436121087734E-2</v>
      </c>
      <c r="D43" s="5">
        <f t="shared" si="0"/>
        <v>3.2025819265143994E-2</v>
      </c>
      <c r="E43" s="5">
        <f t="shared" si="0"/>
        <v>2.8866971373586722E-2</v>
      </c>
      <c r="F43" s="5">
        <f t="shared" si="0"/>
        <v>3.1797989244797757E-2</v>
      </c>
      <c r="G43" s="5">
        <f t="shared" si="1"/>
        <v>-1.3596193065941536E-3</v>
      </c>
      <c r="H43" s="5">
        <f t="shared" si="1"/>
        <v>2.0875879282958931E-2</v>
      </c>
      <c r="I43" s="5">
        <f t="shared" si="1"/>
        <v>-8.8908646365859073E-3</v>
      </c>
    </row>
    <row r="44" spans="1:9" x14ac:dyDescent="0.25">
      <c r="A44" t="s">
        <v>12</v>
      </c>
      <c r="C44" s="5">
        <f t="shared" si="0"/>
        <v>2.63013698630137E-2</v>
      </c>
      <c r="D44" s="5">
        <f t="shared" si="0"/>
        <v>6.5136145221569672E-2</v>
      </c>
      <c r="E44" s="5">
        <f t="shared" si="0"/>
        <v>2.431077694235589E-2</v>
      </c>
      <c r="F44" s="5">
        <f t="shared" si="0"/>
        <v>3.6457058967457795E-2</v>
      </c>
      <c r="G44" s="5">
        <f t="shared" si="1"/>
        <v>3.2577903682719546E-2</v>
      </c>
      <c r="H44" s="5">
        <f t="shared" si="1"/>
        <v>-1.0516689529035207E-2</v>
      </c>
      <c r="I44" s="5">
        <f t="shared" si="1"/>
        <v>-1.432532347504621E-2</v>
      </c>
    </row>
    <row r="45" spans="1:9" x14ac:dyDescent="0.25">
      <c r="A45" t="s">
        <v>13</v>
      </c>
      <c r="C45" s="5">
        <f t="shared" si="0"/>
        <v>1.3424821002386634E-2</v>
      </c>
      <c r="D45" s="5">
        <f t="shared" si="0"/>
        <v>0.12187224021195173</v>
      </c>
      <c r="E45" s="5">
        <f t="shared" si="0"/>
        <v>-2.8863815271582263E-3</v>
      </c>
      <c r="F45" s="5">
        <f t="shared" si="0"/>
        <v>0.01</v>
      </c>
      <c r="G45" s="5">
        <f t="shared" si="1"/>
        <v>4.4293903074517976E-3</v>
      </c>
      <c r="H45" s="5">
        <f t="shared" si="1"/>
        <v>5.1880674448767832E-3</v>
      </c>
      <c r="I45" s="5">
        <f t="shared" si="1"/>
        <v>3.845161290322581E-2</v>
      </c>
    </row>
    <row r="46" spans="1:9" x14ac:dyDescent="0.25">
      <c r="A46" t="s">
        <v>25</v>
      </c>
      <c r="C46" s="5">
        <f t="shared" si="0"/>
        <v>2.0258863252673044E-2</v>
      </c>
      <c r="D46" s="5">
        <f t="shared" si="0"/>
        <v>2.1787093215664643E-2</v>
      </c>
      <c r="E46" s="5">
        <f t="shared" si="0"/>
        <v>2.5101214574898785E-2</v>
      </c>
      <c r="F46" s="5">
        <f t="shared" si="0"/>
        <v>4.8183254344391788E-2</v>
      </c>
      <c r="G46" s="5">
        <f t="shared" si="1"/>
        <v>2.7631248430042702E-3</v>
      </c>
      <c r="H46" s="5">
        <f t="shared" si="1"/>
        <v>2.5801603206412827E-2</v>
      </c>
      <c r="I46" s="5">
        <f t="shared" si="1"/>
        <v>-7.326007326007326E-4</v>
      </c>
    </row>
    <row r="47" spans="1:9" x14ac:dyDescent="0.25">
      <c r="A47" t="s">
        <v>26</v>
      </c>
      <c r="C47" s="5">
        <f t="shared" si="0"/>
        <v>3.3829919304779639E-2</v>
      </c>
      <c r="D47" s="5">
        <f t="shared" si="0"/>
        <v>0.13299309516661664</v>
      </c>
      <c r="E47" s="5">
        <f t="shared" si="0"/>
        <v>5.4054054054054057E-2</v>
      </c>
      <c r="F47" s="5">
        <f t="shared" si="0"/>
        <v>5.5555555555555552E-2</v>
      </c>
      <c r="G47" s="5">
        <f t="shared" si="1"/>
        <v>7.8590140509645148E-3</v>
      </c>
      <c r="H47" s="5">
        <f t="shared" si="1"/>
        <v>1.0869565217391304E-2</v>
      </c>
      <c r="I47" s="5">
        <f t="shared" si="1"/>
        <v>2.0336605890603085E-2</v>
      </c>
    </row>
    <row r="48" spans="1:9" x14ac:dyDescent="0.25">
      <c r="A48" t="s">
        <v>14</v>
      </c>
      <c r="C48" s="5">
        <f t="shared" si="0"/>
        <v>1.4701724625388747E-2</v>
      </c>
      <c r="D48" s="5">
        <f t="shared" si="0"/>
        <v>2.9534689328503762E-2</v>
      </c>
      <c r="E48" s="5">
        <f t="shared" si="0"/>
        <v>5.0067658998646819E-2</v>
      </c>
      <c r="F48" s="5">
        <f t="shared" si="0"/>
        <v>3.4536082474226806E-2</v>
      </c>
      <c r="G48" s="5">
        <f t="shared" si="1"/>
        <v>3.1639262580966616E-2</v>
      </c>
      <c r="H48" s="5">
        <f t="shared" si="1"/>
        <v>-2.4148756339048539E-4</v>
      </c>
      <c r="I48" s="5">
        <f t="shared" si="1"/>
        <v>-1.2801932367149759E-2</v>
      </c>
    </row>
    <row r="49" spans="1:9" x14ac:dyDescent="0.25">
      <c r="A49" t="s">
        <v>15</v>
      </c>
      <c r="C49" s="5">
        <f t="shared" ref="C49:F56" si="2">(C19-B19)/B19</f>
        <v>1.1535688536409516E-2</v>
      </c>
      <c r="D49" s="5">
        <f t="shared" si="2"/>
        <v>4.1815157994773103E-2</v>
      </c>
      <c r="E49" s="5">
        <f t="shared" si="2"/>
        <v>5.450399087799316E-2</v>
      </c>
      <c r="F49" s="5">
        <f t="shared" si="2"/>
        <v>2.2058823529411766E-2</v>
      </c>
      <c r="G49" s="5">
        <f t="shared" si="1"/>
        <v>-2.0947947524333474E-2</v>
      </c>
      <c r="H49" s="5">
        <f t="shared" si="1"/>
        <v>3.1770045385779121E-2</v>
      </c>
      <c r="I49" s="5">
        <f t="shared" si="1"/>
        <v>9.0071219103477172E-3</v>
      </c>
    </row>
    <row r="50" spans="1:9" x14ac:dyDescent="0.25">
      <c r="A50" t="s">
        <v>16</v>
      </c>
      <c r="C50" s="5">
        <f t="shared" si="2"/>
        <v>1.4522292993630573E-2</v>
      </c>
      <c r="D50" s="5">
        <f t="shared" si="2"/>
        <v>5.2235057759919636E-2</v>
      </c>
      <c r="E50" s="5">
        <f t="shared" si="2"/>
        <v>1.6706443914081145E-2</v>
      </c>
      <c r="F50" s="5">
        <f t="shared" si="2"/>
        <v>7.0187793427230041E-2</v>
      </c>
      <c r="G50" s="5">
        <f t="shared" si="1"/>
        <v>-2.4128098267163852E-3</v>
      </c>
      <c r="H50" s="5">
        <f t="shared" si="1"/>
        <v>1.9788918205804751E-3</v>
      </c>
      <c r="I50" s="5">
        <f t="shared" si="1"/>
        <v>2.1944261575597982E-4</v>
      </c>
    </row>
    <row r="51" spans="1:9" x14ac:dyDescent="0.25">
      <c r="A51" t="s">
        <v>17</v>
      </c>
      <c r="C51" s="5">
        <f t="shared" si="2"/>
        <v>3.0252100840336135E-2</v>
      </c>
      <c r="D51" s="5">
        <f t="shared" si="2"/>
        <v>7.6672104404567704E-2</v>
      </c>
      <c r="E51" s="5">
        <f t="shared" si="2"/>
        <v>5.6969696969696969E-2</v>
      </c>
      <c r="F51" s="5">
        <f t="shared" si="2"/>
        <v>-1.4334862385321102E-3</v>
      </c>
      <c r="G51" s="5">
        <f t="shared" si="1"/>
        <v>3.560149296583405E-2</v>
      </c>
      <c r="H51" s="5">
        <f t="shared" si="1"/>
        <v>3.8813418353202105E-3</v>
      </c>
      <c r="I51" s="5">
        <f t="shared" si="1"/>
        <v>3.2035349351008012E-2</v>
      </c>
    </row>
    <row r="52" spans="1:9" x14ac:dyDescent="0.25">
      <c r="A52" t="s">
        <v>18</v>
      </c>
      <c r="C52" s="5">
        <f t="shared" si="2"/>
        <v>2.2323117669315173E-2</v>
      </c>
      <c r="D52" s="5">
        <f t="shared" si="2"/>
        <v>2.2205773501110288E-3</v>
      </c>
      <c r="E52" s="5">
        <f t="shared" si="2"/>
        <v>2.6957163958641065E-2</v>
      </c>
      <c r="F52" s="5">
        <f t="shared" si="2"/>
        <v>4.7105357784969437E-2</v>
      </c>
      <c r="G52" s="5">
        <f t="shared" si="1"/>
        <v>-1.7857142857142856E-2</v>
      </c>
      <c r="H52" s="5">
        <f t="shared" si="1"/>
        <v>4.4755244755244755E-2</v>
      </c>
      <c r="I52" s="5">
        <f t="shared" si="1"/>
        <v>8.3668005354752342E-3</v>
      </c>
    </row>
    <row r="53" spans="1:9" x14ac:dyDescent="0.25">
      <c r="A53" t="s">
        <v>19</v>
      </c>
      <c r="C53" s="5">
        <f t="shared" si="2"/>
        <v>2.4805627545353572E-2</v>
      </c>
      <c r="D53" s="5">
        <f t="shared" si="2"/>
        <v>1.300578034682081E-2</v>
      </c>
      <c r="E53" s="5">
        <f t="shared" si="2"/>
        <v>4.5649072753209702E-2</v>
      </c>
      <c r="F53" s="5">
        <f t="shared" si="2"/>
        <v>3.1718963165075033E-2</v>
      </c>
      <c r="G53" s="5">
        <f t="shared" si="1"/>
        <v>1.9504132231404958E-2</v>
      </c>
      <c r="H53" s="5">
        <f t="shared" si="1"/>
        <v>1.232166018158236E-2</v>
      </c>
      <c r="I53" s="5">
        <f t="shared" si="1"/>
        <v>8.0076873798846891E-3</v>
      </c>
    </row>
    <row r="54" spans="1:9" x14ac:dyDescent="0.25">
      <c r="A54" t="s">
        <v>20</v>
      </c>
      <c r="C54" s="5">
        <f t="shared" si="2"/>
        <v>3.8979447200566973E-2</v>
      </c>
      <c r="D54" s="5">
        <f t="shared" si="2"/>
        <v>6.8212824010914054E-3</v>
      </c>
      <c r="E54" s="5">
        <f t="shared" si="2"/>
        <v>8.4688346883468827E-3</v>
      </c>
      <c r="F54" s="5">
        <f t="shared" si="2"/>
        <v>3.3590863285186431E-3</v>
      </c>
      <c r="G54" s="5">
        <f t="shared" si="1"/>
        <v>2.4104452628054905E-2</v>
      </c>
      <c r="H54" s="5">
        <f t="shared" si="1"/>
        <v>-1.6345210853220007E-2</v>
      </c>
      <c r="I54" s="5">
        <f t="shared" si="1"/>
        <v>1.8610834164174143E-2</v>
      </c>
    </row>
    <row r="55" spans="1:9" x14ac:dyDescent="0.25">
      <c r="A55" t="s">
        <v>21</v>
      </c>
      <c r="C55" s="5">
        <f t="shared" si="2"/>
        <v>1.1972930765226444E-2</v>
      </c>
      <c r="D55" s="5">
        <f t="shared" si="2"/>
        <v>9.0534979423868317E-2</v>
      </c>
      <c r="E55" s="5">
        <f t="shared" si="2"/>
        <v>1.7924528301886792E-2</v>
      </c>
      <c r="F55" s="5">
        <f t="shared" si="2"/>
        <v>-2.5486561631139944E-3</v>
      </c>
      <c r="G55" s="5">
        <f t="shared" si="1"/>
        <v>1.2311265969802556E-2</v>
      </c>
      <c r="H55" s="5">
        <f t="shared" si="1"/>
        <v>1.5144561725562184E-2</v>
      </c>
      <c r="I55" s="5">
        <f t="shared" si="1"/>
        <v>6.3291139240506328E-3</v>
      </c>
    </row>
    <row r="56" spans="1:9" x14ac:dyDescent="0.25">
      <c r="A56" s="2" t="s">
        <v>22</v>
      </c>
      <c r="B56" s="2"/>
      <c r="C56" s="7">
        <f t="shared" si="2"/>
        <v>5.0612679808204582E-3</v>
      </c>
      <c r="D56" s="7">
        <f t="shared" si="2"/>
        <v>3.6840710310098064E-2</v>
      </c>
      <c r="E56" s="7">
        <f t="shared" si="2"/>
        <v>1.0736196319018405E-2</v>
      </c>
      <c r="F56" s="7">
        <f t="shared" si="2"/>
        <v>3.490136570561457E-2</v>
      </c>
      <c r="G56" s="7">
        <f t="shared" si="1"/>
        <v>9.5307917888563052E-3</v>
      </c>
      <c r="H56" s="7">
        <f t="shared" si="1"/>
        <v>-8.4725248123940933E-3</v>
      </c>
      <c r="I56" s="7">
        <f t="shared" si="1"/>
        <v>1.85546875E-2</v>
      </c>
    </row>
    <row r="57" spans="1:9" x14ac:dyDescent="0.25">
      <c r="A57" s="3" t="s">
        <v>23</v>
      </c>
      <c r="C57" s="6">
        <f t="shared" ref="C57:F57" si="3">AVERAGE(C33:C56)</f>
        <v>2.1338967952640467E-2</v>
      </c>
      <c r="D57" s="6">
        <f t="shared" si="3"/>
        <v>3.1020000529460079E-2</v>
      </c>
      <c r="E57" s="6">
        <f t="shared" si="3"/>
        <v>4.1484562418409636E-2</v>
      </c>
      <c r="F57" s="6">
        <f t="shared" si="3"/>
        <v>3.064224044474077E-2</v>
      </c>
      <c r="G57" s="6">
        <f>AVERAGE(G33:G56)</f>
        <v>5.9950682440304244E-3</v>
      </c>
      <c r="H57" s="6">
        <f>AVERAGE(H33:H56)</f>
        <v>8.5185397222576498E-3</v>
      </c>
      <c r="I57" s="6">
        <f>AVERAGE(I33:I56)</f>
        <v>9.7849064108411123E-3</v>
      </c>
    </row>
    <row r="59" spans="1:9" x14ac:dyDescent="0.25">
      <c r="A59" t="s">
        <v>29</v>
      </c>
    </row>
    <row r="60" spans="1:9" x14ac:dyDescent="0.25">
      <c r="B60" s="1">
        <v>44136</v>
      </c>
      <c r="C60" s="1">
        <v>44166</v>
      </c>
      <c r="D60" s="1">
        <v>44197</v>
      </c>
      <c r="E60" s="1">
        <v>44228</v>
      </c>
      <c r="F60" s="1">
        <v>44256</v>
      </c>
      <c r="G60" s="1">
        <v>44287</v>
      </c>
      <c r="H60" s="1">
        <v>44317</v>
      </c>
      <c r="I60" s="1">
        <v>44348</v>
      </c>
    </row>
    <row r="61" spans="1:9" x14ac:dyDescent="0.25">
      <c r="A61" t="s">
        <v>0</v>
      </c>
    </row>
    <row r="62" spans="1:9" x14ac:dyDescent="0.25">
      <c r="A62" t="s">
        <v>1</v>
      </c>
    </row>
    <row r="63" spans="1:9" x14ac:dyDescent="0.25">
      <c r="A63" t="s">
        <v>2</v>
      </c>
      <c r="B63">
        <v>20</v>
      </c>
    </row>
    <row r="64" spans="1:9" x14ac:dyDescent="0.25">
      <c r="A64" t="s">
        <v>3</v>
      </c>
      <c r="B64">
        <v>40</v>
      </c>
      <c r="C64">
        <v>90</v>
      </c>
      <c r="G64">
        <v>20</v>
      </c>
      <c r="H64">
        <v>40</v>
      </c>
    </row>
    <row r="65" spans="1:9" x14ac:dyDescent="0.25">
      <c r="A65" t="s">
        <v>4</v>
      </c>
      <c r="B65">
        <v>5</v>
      </c>
    </row>
    <row r="66" spans="1:9" x14ac:dyDescent="0.25">
      <c r="A66" t="s">
        <v>5</v>
      </c>
    </row>
    <row r="67" spans="1:9" x14ac:dyDescent="0.25">
      <c r="A67" t="s">
        <v>6</v>
      </c>
      <c r="B67">
        <v>10</v>
      </c>
    </row>
    <row r="68" spans="1:9" x14ac:dyDescent="0.25">
      <c r="A68" t="s">
        <v>8</v>
      </c>
    </row>
    <row r="69" spans="1:9" x14ac:dyDescent="0.25">
      <c r="A69" t="s">
        <v>9</v>
      </c>
    </row>
    <row r="70" spans="1:9" x14ac:dyDescent="0.25">
      <c r="A70" t="s">
        <v>10</v>
      </c>
      <c r="B70">
        <v>5</v>
      </c>
    </row>
    <row r="71" spans="1:9" x14ac:dyDescent="0.25">
      <c r="A71" t="s">
        <v>11</v>
      </c>
    </row>
    <row r="72" spans="1:9" x14ac:dyDescent="0.25">
      <c r="A72" t="s">
        <v>12</v>
      </c>
    </row>
    <row r="73" spans="1:9" x14ac:dyDescent="0.25">
      <c r="A73" t="s">
        <v>13</v>
      </c>
      <c r="D73">
        <v>100</v>
      </c>
    </row>
    <row r="74" spans="1:9" x14ac:dyDescent="0.25">
      <c r="A74" t="s">
        <v>25</v>
      </c>
    </row>
    <row r="75" spans="1:9" x14ac:dyDescent="0.25">
      <c r="A75" t="s">
        <v>26</v>
      </c>
    </row>
    <row r="76" spans="1:9" x14ac:dyDescent="0.25">
      <c r="A76" t="s">
        <v>14</v>
      </c>
    </row>
    <row r="77" spans="1:9" x14ac:dyDescent="0.25">
      <c r="A77" t="s">
        <v>15</v>
      </c>
      <c r="B77">
        <v>5</v>
      </c>
    </row>
    <row r="78" spans="1:9" x14ac:dyDescent="0.25">
      <c r="A78" t="s">
        <v>16</v>
      </c>
      <c r="B78">
        <v>5</v>
      </c>
    </row>
    <row r="79" spans="1:9" x14ac:dyDescent="0.25">
      <c r="A79" t="s">
        <v>17</v>
      </c>
      <c r="B79">
        <v>5</v>
      </c>
      <c r="C79">
        <v>10</v>
      </c>
      <c r="E79">
        <v>50</v>
      </c>
      <c r="G79">
        <v>30</v>
      </c>
      <c r="H79">
        <v>50</v>
      </c>
      <c r="I79">
        <v>50</v>
      </c>
    </row>
    <row r="80" spans="1:9" x14ac:dyDescent="0.25">
      <c r="A80" t="s">
        <v>18</v>
      </c>
    </row>
    <row r="81" spans="1:9" x14ac:dyDescent="0.25">
      <c r="A81" t="s">
        <v>19</v>
      </c>
    </row>
    <row r="82" spans="1:9" x14ac:dyDescent="0.25">
      <c r="A82" t="s">
        <v>20</v>
      </c>
      <c r="B82">
        <v>5</v>
      </c>
      <c r="E82">
        <v>50</v>
      </c>
      <c r="F82">
        <v>100</v>
      </c>
      <c r="G82">
        <v>50</v>
      </c>
      <c r="H82">
        <v>10</v>
      </c>
      <c r="I82">
        <v>50</v>
      </c>
    </row>
    <row r="83" spans="1:9" x14ac:dyDescent="0.25">
      <c r="A83" t="s">
        <v>21</v>
      </c>
    </row>
    <row r="84" spans="1:9" x14ac:dyDescent="0.25">
      <c r="A84" s="2" t="s">
        <v>22</v>
      </c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3" t="s">
        <v>31</v>
      </c>
      <c r="B85">
        <f>SUM(B61:B84)</f>
        <v>100</v>
      </c>
      <c r="C85">
        <f t="shared" ref="C85:H85" si="4">SUM(C61:C84)</f>
        <v>100</v>
      </c>
      <c r="D85">
        <f t="shared" si="4"/>
        <v>100</v>
      </c>
      <c r="E85">
        <f t="shared" si="4"/>
        <v>100</v>
      </c>
      <c r="F85">
        <f t="shared" si="4"/>
        <v>100</v>
      </c>
      <c r="G85">
        <f t="shared" si="4"/>
        <v>100</v>
      </c>
      <c r="H85">
        <f t="shared" si="4"/>
        <v>100</v>
      </c>
      <c r="I85">
        <f t="shared" ref="I85" si="5">SUM(I61:I84)</f>
        <v>100</v>
      </c>
    </row>
    <row r="87" spans="1:9" x14ac:dyDescent="0.25">
      <c r="A87" t="s">
        <v>30</v>
      </c>
    </row>
    <row r="88" spans="1:9" x14ac:dyDescent="0.25">
      <c r="B88" s="1">
        <v>44136</v>
      </c>
      <c r="C88" s="1">
        <v>44166</v>
      </c>
      <c r="D88" s="1">
        <v>44197</v>
      </c>
      <c r="E88" s="1">
        <v>44228</v>
      </c>
      <c r="F88" s="1">
        <v>44256</v>
      </c>
      <c r="G88" s="1">
        <v>44287</v>
      </c>
      <c r="H88" s="1">
        <v>44317</v>
      </c>
      <c r="I88" s="1">
        <v>44348</v>
      </c>
    </row>
    <row r="89" spans="1:9" x14ac:dyDescent="0.25">
      <c r="A89" t="s">
        <v>32</v>
      </c>
      <c r="C89" s="5">
        <f>(C33*B61+C34*B62+C35*B63+C36*B64+C37*B65+C38*B66+C39*B67+C40*B68+C41*B69+C42*B70+C43*B71+C44*B72+C45*B73+C46*B74+C47*B75+C48*B76+C49*B77+C50*B78+C51*B79+C52*B80+C53*B81+C54*B82+C55*B83+C56*B84)/100</f>
        <v>1.8492582695253321E-2</v>
      </c>
      <c r="D89" s="5">
        <f t="shared" ref="D89:I89" si="6">(D33*C61+D34*C62+D35*C63+D36*C64+D37*C65+D38*C66+D39*C67+D40*C68+D41*C69+D42*C70+D43*C71+D44*C72+D45*C73+D46*C74+D47*C75+D48*C76+D49*C77+D50*C78+D51*C79+D52*C80+D53*C81+D54*C82+D55*C83+D56*C84)/100</f>
        <v>-1.3087506540675304E-2</v>
      </c>
      <c r="E89" s="5">
        <f t="shared" si="6"/>
        <v>-2.8863815271582259E-3</v>
      </c>
      <c r="F89" s="5">
        <f t="shared" si="6"/>
        <v>9.6280004499326637E-4</v>
      </c>
      <c r="G89" s="5">
        <f t="shared" si="6"/>
        <v>2.4104452628054905E-2</v>
      </c>
      <c r="H89" s="5">
        <f t="shared" si="6"/>
        <v>-4.2638735564955984E-3</v>
      </c>
      <c r="I89" s="5">
        <f t="shared" si="6"/>
        <v>1.4563840964849598E-2</v>
      </c>
    </row>
    <row r="90" spans="1:9" x14ac:dyDescent="0.25">
      <c r="A90" t="s">
        <v>33</v>
      </c>
      <c r="B90" s="8">
        <v>10000000</v>
      </c>
      <c r="C90" s="9">
        <f>B90*(1+C89)</f>
        <v>10184925.826952534</v>
      </c>
      <c r="D90" s="9">
        <f t="shared" ref="D90:I90" si="7">C90*(1+D89)</f>
        <v>10051630.543576</v>
      </c>
      <c r="E90" s="9">
        <f t="shared" si="7"/>
        <v>10022617.702857202</v>
      </c>
      <c r="F90" s="9">
        <f t="shared" si="7"/>
        <v>10032267.479632463</v>
      </c>
      <c r="G90" s="9">
        <f t="shared" si="7"/>
        <v>10274089.795847241</v>
      </c>
      <c r="H90" s="9">
        <f t="shared" si="7"/>
        <v>10230282.376049666</v>
      </c>
      <c r="I90" s="9">
        <f t="shared" si="7"/>
        <v>10379274.581599956</v>
      </c>
    </row>
    <row r="91" spans="1:9" x14ac:dyDescent="0.25">
      <c r="A91" t="s">
        <v>34</v>
      </c>
      <c r="C91" s="5">
        <f>(C90-$B90)/$B90</f>
        <v>1.849258269525338E-2</v>
      </c>
      <c r="D91" s="5">
        <f t="shared" ref="D91:I91" si="8">(D90-$B90)/$B90</f>
        <v>5.1630543576000262E-3</v>
      </c>
      <c r="E91" s="5">
        <f t="shared" si="8"/>
        <v>2.2617702857201921E-3</v>
      </c>
      <c r="F91" s="5">
        <f t="shared" si="8"/>
        <v>3.2267479632463307E-3</v>
      </c>
      <c r="G91" s="5">
        <f t="shared" si="8"/>
        <v>2.7408979584724085E-2</v>
      </c>
      <c r="H91" s="5">
        <f t="shared" si="8"/>
        <v>2.3028237604966573E-2</v>
      </c>
      <c r="I91" s="5">
        <f t="shared" si="8"/>
        <v>3.7927458159995639E-2</v>
      </c>
    </row>
    <row r="112" spans="1:2" x14ac:dyDescent="0.25">
      <c r="A112" s="2"/>
      <c r="B112" s="2"/>
    </row>
    <row r="113" spans="1:1" x14ac:dyDescent="0.25">
      <c r="A113" s="3" t="s">
        <v>28</v>
      </c>
    </row>
  </sheetData>
  <dataValidations count="9">
    <dataValidation type="custom" errorStyle="warning" allowBlank="1" showInputMessage="1" showErrorMessage="1" error="enter any whole number between 0 to 100" sqref="C90:I90 H62:Y62" xr:uid="{66EB46BA-1377-4BF8-8CFD-D990A0C62535}">
      <formula1>C62+D62+E62+F62+G62+H62+I62+J62+K62+L62+M62+N62+O62+O62+P62+Q62+R62+S62+T62+U62+V62+W62+X62+Y62+Z62=100</formula1>
    </dataValidation>
    <dataValidation type="custom" allowBlank="1" showInputMessage="1" showErrorMessage="1" sqref="B89:B112" xr:uid="{FD2E4559-204D-4753-8C5B-40F195DA4BF9}">
      <formula1>SUM($B$61:$B$84) &lt;=100</formula1>
    </dataValidation>
    <dataValidation type="whole" allowBlank="1" showInputMessage="1" showErrorMessage="1" sqref="B113 B85:I85" xr:uid="{AFFEDEAA-9B7E-471E-89A9-5349DCDA093C}">
      <formula1>0</formula1>
      <formula2>100</formula2>
    </dataValidation>
    <dataValidation type="custom" allowBlank="1" showInputMessage="1" showErrorMessage="1" sqref="C61:C84" xr:uid="{A44C42DA-A079-4E28-A4EB-1F973FCF8268}">
      <formula1>SUM($C$61:$C$84) &lt;=100</formula1>
    </dataValidation>
    <dataValidation type="custom" allowBlank="1" showInputMessage="1" showErrorMessage="1" sqref="D61:D84" xr:uid="{09165E78-734C-43AE-9FF2-EFE42D4B6F3D}">
      <formula1>SUM($D$61:$D$84) &lt;=100</formula1>
    </dataValidation>
    <dataValidation type="custom" allowBlank="1" showInputMessage="1" showErrorMessage="1" sqref="E61:E84" xr:uid="{074905EA-B9D3-4F64-A227-CCC3C5E207C5}">
      <formula1>SUM($E$61:$E$84) &lt;=100</formula1>
    </dataValidation>
    <dataValidation type="custom" allowBlank="1" showInputMessage="1" showErrorMessage="1" sqref="F61:F84" xr:uid="{536F7C9E-8EE9-4B34-9DA9-5A7EC8402936}">
      <formula1>SUM($F$61:$F$84) &lt;=100</formula1>
    </dataValidation>
    <dataValidation type="custom" allowBlank="1" showInputMessage="1" showErrorMessage="1" sqref="G61:G84" xr:uid="{76D5938A-22FF-4928-A7DF-D78D645E4E83}">
      <formula1>SUM($G$61:$G$84) &lt;=100</formula1>
    </dataValidation>
    <dataValidation type="custom" allowBlank="1" showInputMessage="1" showErrorMessage="1" sqref="B61:B84" xr:uid="{B6D4500F-BD54-4BD3-A833-792E8DEFA5A4}">
      <formula1>SUM($B$61:$B$84) &lt;=100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HPI Ex</vt:lpstr>
      <vt:lpstr>Hse Portfolio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Yiu</dc:creator>
  <cp:lastModifiedBy>Edward Yiu</cp:lastModifiedBy>
  <dcterms:created xsi:type="dcterms:W3CDTF">2021-06-03T04:01:14Z</dcterms:created>
  <dcterms:modified xsi:type="dcterms:W3CDTF">2021-07-22T05:13:39Z</dcterms:modified>
</cp:coreProperties>
</file>