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iu131\Documents\ecyY in UABS 2019\UABS Teaching\PROP103 DAPT\4 DCF Analysis\"/>
    </mc:Choice>
  </mc:AlternateContent>
  <xr:revisionPtr revIDLastSave="0" documentId="13_ncr:1_{A8F8315D-5AAC-48B6-98A6-BD6206C8DFFC}" xr6:coauthVersionLast="45" xr6:coauthVersionMax="45" xr10:uidLastSave="{00000000-0000-0000-0000-000000000000}"/>
  <bookViews>
    <workbookView xWindow="-28920" yWindow="-120" windowWidth="29040" windowHeight="15840" xr2:uid="{4E4FF38E-7EE7-462C-9FC3-8395D1A9F123}"/>
  </bookViews>
  <sheets>
    <sheet name="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K9" i="1" l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JK8" i="1"/>
  <c r="JJ8" i="1"/>
  <c r="JI8" i="1"/>
  <c r="JH8" i="1"/>
  <c r="JG8" i="1"/>
  <c r="JF8" i="1"/>
  <c r="JE8" i="1"/>
  <c r="JD8" i="1"/>
  <c r="JC8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C9" i="1" l="1"/>
  <c r="C11" i="1"/>
  <c r="JK12" i="1"/>
  <c r="JJ12" i="1"/>
  <c r="JI12" i="1"/>
  <c r="JH12" i="1"/>
  <c r="JG12" i="1"/>
  <c r="JF12" i="1"/>
  <c r="JE12" i="1"/>
  <c r="JD12" i="1"/>
  <c r="JC12" i="1"/>
  <c r="JB12" i="1"/>
  <c r="JA12" i="1"/>
  <c r="IZ12" i="1"/>
  <c r="IY12" i="1"/>
  <c r="IX12" i="1"/>
  <c r="IW12" i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 l="1"/>
  <c r="C13" i="1"/>
  <c r="HM11" i="1"/>
  <c r="IL11" i="1"/>
  <c r="EG11" i="1"/>
  <c r="FH11" i="1"/>
  <c r="FM11" i="1"/>
  <c r="CB11" i="1"/>
  <c r="FV11" i="1"/>
  <c r="CQ11" i="1"/>
  <c r="F11" i="1"/>
  <c r="FT11" i="1"/>
  <c r="HG11" i="1"/>
  <c r="DD11" i="1"/>
  <c r="GX11" i="1"/>
  <c r="DK11" i="1"/>
  <c r="FJ11" i="1"/>
  <c r="CE11" i="1"/>
  <c r="DB11" i="1"/>
  <c r="GD11" i="1"/>
  <c r="BK11" i="1"/>
  <c r="EB11" i="1"/>
  <c r="FX11" i="1"/>
  <c r="JE11" i="1"/>
  <c r="GP11" i="1"/>
  <c r="CM11" i="1"/>
  <c r="D11" i="1"/>
  <c r="GJ11" i="1" l="1"/>
  <c r="BV11" i="1"/>
  <c r="S11" i="1"/>
  <c r="AQ11" i="1"/>
  <c r="AW11" i="1"/>
  <c r="AW13" i="1" s="1"/>
  <c r="HF11" i="1"/>
  <c r="AA11" i="1"/>
  <c r="AA13" i="1" s="1"/>
  <c r="DW11" i="1"/>
  <c r="HW11" i="1"/>
  <c r="HW13" i="1" s="1"/>
  <c r="DT11" i="1"/>
  <c r="DT13" i="1" s="1"/>
  <c r="HX11" i="1"/>
  <c r="HX13" i="1" s="1"/>
  <c r="CN11" i="1"/>
  <c r="O11" i="1"/>
  <c r="GN11" i="1"/>
  <c r="GN13" i="1" s="1"/>
  <c r="G11" i="1"/>
  <c r="G13" i="1" s="1"/>
  <c r="AH11" i="1"/>
  <c r="HR11" i="1"/>
  <c r="HR13" i="1" s="1"/>
  <c r="GF11" i="1"/>
  <c r="L11" i="1"/>
  <c r="L13" i="1" s="1"/>
  <c r="IC11" i="1"/>
  <c r="CT11" i="1"/>
  <c r="CT13" i="1" s="1"/>
  <c r="GB11" i="1"/>
  <c r="GB13" i="1" s="1"/>
  <c r="AO11" i="1"/>
  <c r="AO13" i="1" s="1"/>
  <c r="CS11" i="1"/>
  <c r="EZ11" i="1"/>
  <c r="FF11" i="1"/>
  <c r="FF13" i="1" s="1"/>
  <c r="HU11" i="1"/>
  <c r="HU13" i="1" s="1"/>
  <c r="EN11" i="1"/>
  <c r="EN13" i="1" s="1"/>
  <c r="BW11" i="1"/>
  <c r="BW13" i="1" s="1"/>
  <c r="FL11" i="1"/>
  <c r="FL13" i="1" s="1"/>
  <c r="AG11" i="1"/>
  <c r="DG11" i="1"/>
  <c r="DG13" i="1" s="1"/>
  <c r="II11" i="1"/>
  <c r="II13" i="1" s="1"/>
  <c r="DL11" i="1"/>
  <c r="DL13" i="1" s="1"/>
  <c r="JC11" i="1"/>
  <c r="JC13" i="1" s="1"/>
  <c r="IN11" i="1"/>
  <c r="IN13" i="1" s="1"/>
  <c r="AS11" i="1"/>
  <c r="BB11" i="1"/>
  <c r="BB13" i="1" s="1"/>
  <c r="GO11" i="1"/>
  <c r="GO13" i="1" s="1"/>
  <c r="EP11" i="1"/>
  <c r="EP13" i="1" s="1"/>
  <c r="AP11" i="1"/>
  <c r="AP13" i="1" s="1"/>
  <c r="BT11" i="1"/>
  <c r="BT13" i="1" s="1"/>
  <c r="FW11" i="1"/>
  <c r="DX11" i="1"/>
  <c r="IO11" i="1"/>
  <c r="IO13" i="1" s="1"/>
  <c r="BP11" i="1"/>
  <c r="BP13" i="1" s="1"/>
  <c r="HD11" i="1"/>
  <c r="HD13" i="1" s="1"/>
  <c r="ED11" i="1"/>
  <c r="ED13" i="1" s="1"/>
  <c r="BN11" i="1"/>
  <c r="JK11" i="1"/>
  <c r="GC11" i="1"/>
  <c r="GC13" i="1" s="1"/>
  <c r="IR11" i="1"/>
  <c r="IR13" i="1" s="1"/>
  <c r="BM11" i="1"/>
  <c r="BM13" i="1" s="1"/>
  <c r="DZ11" i="1"/>
  <c r="DZ13" i="1" s="1"/>
  <c r="ES11" i="1"/>
  <c r="EK11" i="1"/>
  <c r="W11" i="1"/>
  <c r="W13" i="1" s="1"/>
  <c r="BA11" i="1"/>
  <c r="BA13" i="1" s="1"/>
  <c r="EQ11" i="1"/>
  <c r="EQ13" i="1" s="1"/>
  <c r="CL11" i="1"/>
  <c r="AN11" i="1"/>
  <c r="HQ11" i="1"/>
  <c r="HQ13" i="1" s="1"/>
  <c r="EX11" i="1"/>
  <c r="EX13" i="1" s="1"/>
  <c r="JB11" i="1"/>
  <c r="JB13" i="1" s="1"/>
  <c r="HP11" i="1"/>
  <c r="HP13" i="1" s="1"/>
  <c r="AV11" i="1"/>
  <c r="AV13" i="1" s="1"/>
  <c r="DY11" i="1"/>
  <c r="R11" i="1"/>
  <c r="R13" i="1" s="1"/>
  <c r="GS11" i="1"/>
  <c r="GS13" i="1" s="1"/>
  <c r="HL11" i="1"/>
  <c r="HL13" i="1" s="1"/>
  <c r="CN13" i="1"/>
  <c r="M11" i="1"/>
  <c r="M13" i="1" s="1"/>
  <c r="DQ11" i="1"/>
  <c r="BI11" i="1"/>
  <c r="BI13" i="1" s="1"/>
  <c r="HT11" i="1"/>
  <c r="HZ11" i="1"/>
  <c r="HZ13" i="1" s="1"/>
  <c r="J11" i="1"/>
  <c r="J13" i="1" s="1"/>
  <c r="HH11" i="1"/>
  <c r="HH13" i="1" s="1"/>
  <c r="GV11" i="1"/>
  <c r="Q11" i="1"/>
  <c r="HN11" i="1"/>
  <c r="IX11" i="1"/>
  <c r="IX13" i="1" s="1"/>
  <c r="BU11" i="1"/>
  <c r="BU13" i="1" s="1"/>
  <c r="DO11" i="1"/>
  <c r="DO13" i="1" s="1"/>
  <c r="GE11" i="1"/>
  <c r="ID11" i="1"/>
  <c r="ID13" i="1" s="1"/>
  <c r="BX11" i="1"/>
  <c r="DR11" i="1"/>
  <c r="DR13" i="1" s="1"/>
  <c r="JI11" i="1"/>
  <c r="JI13" i="1" s="1"/>
  <c r="IT11" i="1"/>
  <c r="IT13" i="1" s="1"/>
  <c r="CJ11" i="1"/>
  <c r="CH11" i="1"/>
  <c r="CH13" i="1" s="1"/>
  <c r="IQ11" i="1"/>
  <c r="IB11" i="1"/>
  <c r="IB13" i="1" s="1"/>
  <c r="AF11" i="1"/>
  <c r="AF13" i="1" s="1"/>
  <c r="FK11" i="1"/>
  <c r="FK13" i="1" s="1"/>
  <c r="GA11" i="1"/>
  <c r="BG11" i="1"/>
  <c r="BG13" i="1" s="1"/>
  <c r="CW11" i="1"/>
  <c r="GT11" i="1"/>
  <c r="IH11" i="1"/>
  <c r="IH13" i="1" s="1"/>
  <c r="IP11" i="1"/>
  <c r="IP13" i="1" s="1"/>
  <c r="HA11" i="1"/>
  <c r="HA13" i="1" s="1"/>
  <c r="CV11" i="1"/>
  <c r="CV13" i="1" s="1"/>
  <c r="HC11" i="1"/>
  <c r="HC13" i="1" s="1"/>
  <c r="Z11" i="1"/>
  <c r="Z13" i="1" s="1"/>
  <c r="AL11" i="1"/>
  <c r="AL13" i="1" s="1"/>
  <c r="DF11" i="1"/>
  <c r="DF13" i="1" s="1"/>
  <c r="GL11" i="1"/>
  <c r="CG11" i="1"/>
  <c r="BC11" i="1"/>
  <c r="BC13" i="1" s="1"/>
  <c r="E11" i="1"/>
  <c r="E13" i="1" s="1"/>
  <c r="JJ11" i="1"/>
  <c r="JJ13" i="1" s="1"/>
  <c r="AU11" i="1"/>
  <c r="AU13" i="1" s="1"/>
  <c r="AX11" i="1"/>
  <c r="AZ11" i="1"/>
  <c r="BE11" i="1"/>
  <c r="CU11" i="1"/>
  <c r="FY11" i="1"/>
  <c r="FY13" i="1" s="1"/>
  <c r="BF11" i="1"/>
  <c r="EY11" i="1"/>
  <c r="IG11" i="1"/>
  <c r="FC11" i="1"/>
  <c r="FC13" i="1" s="1"/>
  <c r="CA11" i="1"/>
  <c r="CA13" i="1" s="1"/>
  <c r="CK11" i="1"/>
  <c r="CK13" i="1" s="1"/>
  <c r="EC11" i="1"/>
  <c r="EC13" i="1" s="1"/>
  <c r="FP11" i="1"/>
  <c r="DN11" i="1"/>
  <c r="BS11" i="1"/>
  <c r="FS11" i="1"/>
  <c r="FS13" i="1" s="1"/>
  <c r="EF11" i="1"/>
  <c r="EF13" i="1" s="1"/>
  <c r="GG11" i="1"/>
  <c r="GG13" i="1" s="1"/>
  <c r="IE11" i="1"/>
  <c r="EE11" i="1"/>
  <c r="EE13" i="1" s="1"/>
  <c r="GU11" i="1"/>
  <c r="GU13" i="1" s="1"/>
  <c r="FQ11" i="1"/>
  <c r="FQ13" i="1" s="1"/>
  <c r="GM11" i="1"/>
  <c r="GM13" i="1" s="1"/>
  <c r="I11" i="1"/>
  <c r="I13" i="1" s="1"/>
  <c r="AY11" i="1"/>
  <c r="EI11" i="1"/>
  <c r="DH11" i="1"/>
  <c r="IA11" i="1"/>
  <c r="T11" i="1"/>
  <c r="T13" i="1" s="1"/>
  <c r="AC11" i="1"/>
  <c r="AC13" i="1" s="1"/>
  <c r="AR11" i="1"/>
  <c r="FB11" i="1"/>
  <c r="FB13" i="1" s="1"/>
  <c r="IF11" i="1"/>
  <c r="IF13" i="1" s="1"/>
  <c r="JA11" i="1"/>
  <c r="JA13" i="1" s="1"/>
  <c r="GH11" i="1"/>
  <c r="GH13" i="1" s="1"/>
  <c r="EV11" i="1"/>
  <c r="IZ11" i="1"/>
  <c r="IZ13" i="1" s="1"/>
  <c r="AE11" i="1"/>
  <c r="AE13" i="1" s="1"/>
  <c r="FI11" i="1"/>
  <c r="FI13" i="1" s="1"/>
  <c r="AK11" i="1"/>
  <c r="AK13" i="1" s="1"/>
  <c r="BJ11" i="1"/>
  <c r="BJ13" i="1" s="1"/>
  <c r="HE11" i="1"/>
  <c r="HE13" i="1" s="1"/>
  <c r="ER11" i="1"/>
  <c r="ER13" i="1" s="1"/>
  <c r="IV11" i="1"/>
  <c r="IV13" i="1" s="1"/>
  <c r="BD11" i="1"/>
  <c r="CY11" i="1"/>
  <c r="CY13" i="1" s="1"/>
  <c r="CC11" i="1"/>
  <c r="CC13" i="1" s="1"/>
  <c r="CI11" i="1"/>
  <c r="CI13" i="1" s="1"/>
  <c r="FA11" i="1"/>
  <c r="BQ11" i="1"/>
  <c r="AM11" i="1"/>
  <c r="AM13" i="1" s="1"/>
  <c r="ET11" i="1"/>
  <c r="ET13" i="1" s="1"/>
  <c r="EH11" i="1"/>
  <c r="EH13" i="1" s="1"/>
  <c r="FR11" i="1"/>
  <c r="FR13" i="1" s="1"/>
  <c r="IS11" i="1"/>
  <c r="CF11" i="1"/>
  <c r="GI11" i="1"/>
  <c r="GI13" i="1" s="1"/>
  <c r="EJ11" i="1"/>
  <c r="EJ13" i="1" s="1"/>
  <c r="P11" i="1"/>
  <c r="P13" i="1" s="1"/>
  <c r="DE11" i="1"/>
  <c r="DE13" i="1" s="1"/>
  <c r="DU11" i="1"/>
  <c r="GQ11" i="1"/>
  <c r="IJ11" i="1"/>
  <c r="IJ13" i="1" s="1"/>
  <c r="FO11" i="1"/>
  <c r="FO13" i="1" s="1"/>
  <c r="DC11" i="1"/>
  <c r="DC13" i="1" s="1"/>
  <c r="FG11" i="1"/>
  <c r="GZ11" i="1"/>
  <c r="CP11" i="1"/>
  <c r="EO11" i="1"/>
  <c r="CZ11" i="1"/>
  <c r="CZ13" i="1" s="1"/>
  <c r="GW11" i="1"/>
  <c r="GW13" i="1" s="1"/>
  <c r="IK11" i="1"/>
  <c r="IK13" i="1" s="1"/>
  <c r="BZ11" i="1"/>
  <c r="CR11" i="1"/>
  <c r="CR13" i="1" s="1"/>
  <c r="HK11" i="1"/>
  <c r="HK13" i="1" s="1"/>
  <c r="HI11" i="1"/>
  <c r="HI13" i="1" s="1"/>
  <c r="DJ11" i="1"/>
  <c r="DJ13" i="1" s="1"/>
  <c r="FZ11" i="1"/>
  <c r="FZ13" i="1" s="1"/>
  <c r="H11" i="1"/>
  <c r="K11" i="1"/>
  <c r="K13" i="1" s="1"/>
  <c r="HY11" i="1"/>
  <c r="HJ11" i="1"/>
  <c r="HJ13" i="1" s="1"/>
  <c r="EW11" i="1"/>
  <c r="EW13" i="1" s="1"/>
  <c r="DS11" i="1"/>
  <c r="DS13" i="1" s="1"/>
  <c r="JG11" i="1"/>
  <c r="FD11" i="1"/>
  <c r="FD13" i="1" s="1"/>
  <c r="JH11" i="1"/>
  <c r="JH13" i="1" s="1"/>
  <c r="HV11" i="1"/>
  <c r="HV13" i="1" s="1"/>
  <c r="AJ11" i="1"/>
  <c r="AJ13" i="1" s="1"/>
  <c r="IU11" i="1"/>
  <c r="IU13" i="1" s="1"/>
  <c r="X11" i="1"/>
  <c r="AD11" i="1"/>
  <c r="AD13" i="1" s="1"/>
  <c r="GY11" i="1"/>
  <c r="GY13" i="1" s="1"/>
  <c r="Y11" i="1"/>
  <c r="Y13" i="1" s="1"/>
  <c r="BO11" i="1"/>
  <c r="BO13" i="1" s="1"/>
  <c r="DM11" i="1"/>
  <c r="DM13" i="1" s="1"/>
  <c r="DV11" i="1"/>
  <c r="GK11" i="1"/>
  <c r="GK13" i="1" s="1"/>
  <c r="DA11" i="1"/>
  <c r="DA13" i="1" s="1"/>
  <c r="AB11" i="1"/>
  <c r="AB13" i="1" s="1"/>
  <c r="CO11" i="1"/>
  <c r="CO13" i="1" s="1"/>
  <c r="HB11" i="1"/>
  <c r="HB13" i="1" s="1"/>
  <c r="V11" i="1"/>
  <c r="BL11" i="1"/>
  <c r="BL13" i="1" s="1"/>
  <c r="DP11" i="1"/>
  <c r="DP13" i="1" s="1"/>
  <c r="HS11" i="1"/>
  <c r="HS13" i="1" s="1"/>
  <c r="GR11" i="1"/>
  <c r="GR13" i="1" s="1"/>
  <c r="U11" i="1"/>
  <c r="U13" i="1" s="1"/>
  <c r="CD11" i="1"/>
  <c r="FE11" i="1"/>
  <c r="IM11" i="1"/>
  <c r="IM13" i="1" s="1"/>
  <c r="FU11" i="1"/>
  <c r="FU13" i="1" s="1"/>
  <c r="BR11" i="1"/>
  <c r="BR13" i="1" s="1"/>
  <c r="EM11" i="1"/>
  <c r="EM13" i="1" s="1"/>
  <c r="HO11" i="1"/>
  <c r="HO13" i="1" s="1"/>
  <c r="JD11" i="1"/>
  <c r="JD13" i="1" s="1"/>
  <c r="BH11" i="1"/>
  <c r="BH13" i="1" s="1"/>
  <c r="IY11" i="1"/>
  <c r="IY13" i="1" s="1"/>
  <c r="IW11" i="1"/>
  <c r="IW13" i="1" s="1"/>
  <c r="JF11" i="1"/>
  <c r="EU11" i="1"/>
  <c r="DI11" i="1"/>
  <c r="EA11" i="1"/>
  <c r="EA13" i="1" s="1"/>
  <c r="CX11" i="1"/>
  <c r="CX13" i="1" s="1"/>
  <c r="FN11" i="1"/>
  <c r="FN13" i="1" s="1"/>
  <c r="BY11" i="1"/>
  <c r="BY13" i="1" s="1"/>
  <c r="EL11" i="1"/>
  <c r="AT11" i="1"/>
  <c r="AT13" i="1" s="1"/>
  <c r="AI11" i="1"/>
  <c r="AI13" i="1" s="1"/>
  <c r="EV13" i="1"/>
  <c r="AQ13" i="1"/>
  <c r="DQ13" i="1"/>
  <c r="HT13" i="1"/>
  <c r="BV13" i="1"/>
  <c r="GF13" i="1"/>
  <c r="O13" i="1"/>
  <c r="DY13" i="1"/>
  <c r="BQ13" i="1"/>
  <c r="CM13" i="1"/>
  <c r="GJ13" i="1"/>
  <c r="GP13" i="1"/>
  <c r="JE13" i="1"/>
  <c r="FX13" i="1"/>
  <c r="EB13" i="1"/>
  <c r="C15" i="1"/>
  <c r="GL13" i="1"/>
  <c r="GV13" i="1"/>
  <c r="CG13" i="1"/>
  <c r="AX13" i="1"/>
  <c r="AZ13" i="1"/>
  <c r="IC13" i="1"/>
  <c r="JG13" i="1"/>
  <c r="BD13" i="1"/>
  <c r="FA13" i="1"/>
  <c r="DV13" i="1"/>
  <c r="X13" i="1"/>
  <c r="CS13" i="1"/>
  <c r="EZ13" i="1"/>
  <c r="S13" i="1"/>
  <c r="AR13" i="1"/>
  <c r="BK13" i="1"/>
  <c r="GD13" i="1"/>
  <c r="IS13" i="1"/>
  <c r="DK13" i="1"/>
  <c r="CL13" i="1"/>
  <c r="HY13" i="1"/>
  <c r="GX13" i="1"/>
  <c r="AH13" i="1"/>
  <c r="DD13" i="1"/>
  <c r="HG13" i="1"/>
  <c r="FT13" i="1"/>
  <c r="F13" i="1"/>
  <c r="CQ13" i="1"/>
  <c r="FV13" i="1"/>
  <c r="HF13" i="1"/>
  <c r="CB13" i="1"/>
  <c r="FM13" i="1"/>
  <c r="FH13" i="1"/>
  <c r="EG13" i="1"/>
  <c r="IL13" i="1"/>
  <c r="HM13" i="1"/>
  <c r="AN13" i="1"/>
  <c r="EY13" i="1"/>
  <c r="DW13" i="1"/>
  <c r="BX13" i="1"/>
  <c r="CJ13" i="1"/>
  <c r="IQ13" i="1"/>
  <c r="GA13" i="1"/>
  <c r="CW13" i="1"/>
  <c r="GT13" i="1"/>
  <c r="Q13" i="1"/>
  <c r="HN13" i="1"/>
  <c r="V13" i="1"/>
  <c r="FP13" i="1"/>
  <c r="DN13" i="1"/>
  <c r="BS13" i="1"/>
  <c r="IE13" i="1"/>
  <c r="AY13" i="1"/>
  <c r="EI13" i="1"/>
  <c r="DH13" i="1"/>
  <c r="IA13" i="1"/>
  <c r="D13" i="1"/>
  <c r="BF13" i="1"/>
  <c r="GE13" i="1"/>
  <c r="DU13" i="1"/>
  <c r="GQ13" i="1"/>
  <c r="FG13" i="1"/>
  <c r="GZ13" i="1"/>
  <c r="CP13" i="1"/>
  <c r="EO13" i="1"/>
  <c r="BZ13" i="1"/>
  <c r="H13" i="1"/>
  <c r="BE13" i="1"/>
  <c r="AG13" i="1"/>
  <c r="CU13" i="1"/>
  <c r="CE13" i="1"/>
  <c r="IG13" i="1"/>
  <c r="FJ13" i="1"/>
  <c r="CD13" i="1"/>
  <c r="FE13" i="1"/>
  <c r="JF13" i="1"/>
  <c r="EU13" i="1"/>
  <c r="DI13" i="1"/>
  <c r="EL13" i="1"/>
  <c r="N13" i="1"/>
  <c r="DB13" i="1"/>
  <c r="CF13" i="1"/>
  <c r="AS13" i="1"/>
  <c r="FW13" i="1"/>
  <c r="DX13" i="1"/>
  <c r="BN13" i="1"/>
  <c r="JK13" i="1"/>
  <c r="ES13" i="1"/>
  <c r="EK13" i="1"/>
  <c r="C14" i="1" l="1"/>
</calcChain>
</file>

<file path=xl/sharedStrings.xml><?xml version="1.0" encoding="utf-8"?>
<sst xmlns="http://schemas.openxmlformats.org/spreadsheetml/2006/main" count="29" uniqueCount="29">
  <si>
    <t>Year</t>
  </si>
  <si>
    <t>Net Cash Flow</t>
  </si>
  <si>
    <t>Discount Rate</t>
  </si>
  <si>
    <t>r</t>
  </si>
  <si>
    <t>g</t>
  </si>
  <si>
    <t>Growth Rate</t>
  </si>
  <si>
    <t>Discount Factor</t>
  </si>
  <si>
    <t>DF=(1+r)^n</t>
  </si>
  <si>
    <t>No of Years</t>
  </si>
  <si>
    <t>N</t>
  </si>
  <si>
    <t>DCF Analyses for a House (NZ$)</t>
  </si>
  <si>
    <t>Rental Income p.a.</t>
  </si>
  <si>
    <t>Management Expenses</t>
  </si>
  <si>
    <t>Discounted Cash Flows</t>
  </si>
  <si>
    <t>V=Sum all DCF</t>
  </si>
  <si>
    <t>House Value by DCF</t>
  </si>
  <si>
    <t>House Value by GGM</t>
  </si>
  <si>
    <t>colored cells are parameters required to be entered</t>
  </si>
  <si>
    <t>Weekly rent (NZ$)</t>
  </si>
  <si>
    <t>R</t>
  </si>
  <si>
    <t>Weekly management fee (NZ$)</t>
  </si>
  <si>
    <t>M</t>
  </si>
  <si>
    <t>V=(R-M)/(r-g)</t>
  </si>
  <si>
    <t>DCF=(NCF)/DF</t>
  </si>
  <si>
    <t>NCF=R'-M'</t>
  </si>
  <si>
    <t>n=1,2,…,N</t>
  </si>
  <si>
    <t>R'=R*52*(1+g)^n</t>
  </si>
  <si>
    <t>M'=M*52*(1+g)^n</t>
  </si>
  <si>
    <t>by Edward Yiu@ey20210404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</si>
</sst>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000"/>
    <numFmt numFmtId="165" formatCode="_-&quot;$&quot;* #,##0_-;\-&quot;$&quot;* #,##0_-;_-&quot;$&quot;* &quot;-&quot;??_-;_-@_-"/>
  </numFmts>
  <fonts count="2"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1" fontId="0" fillId="0" borderId="1" xfId="1" applyNumberFormat="1" applyFont="1" applyBorder="1"/>
    <xf numFmtId="165" fontId="0" fillId="0" borderId="1" xfId="2" applyNumberFormat="1" applyFont="1" applyBorder="1"/>
    <xf numFmtId="1" fontId="0" fillId="0" borderId="0" xfId="0" applyNumberFormat="1" applyBorder="1"/>
    <xf numFmtId="0" fontId="0" fillId="0" borderId="0" xfId="0" applyBorder="1"/>
    <xf numFmtId="1" fontId="0" fillId="0" borderId="2" xfId="0" applyNumberFormat="1" applyBorder="1"/>
    <xf numFmtId="164" fontId="0" fillId="0" borderId="2" xfId="0" applyNumberFormat="1" applyBorder="1"/>
    <xf numFmtId="10" fontId="0" fillId="2" borderId="1" xfId="1" applyNumberFormat="1" applyFont="1" applyFill="1" applyBorder="1"/>
    <xf numFmtId="10" fontId="0" fillId="3" borderId="1" xfId="1" applyNumberFormat="1" applyFont="1" applyFill="1" applyBorder="1"/>
    <xf numFmtId="0" fontId="0" fillId="4" borderId="1" xfId="0" applyFill="1" applyBorder="1"/>
    <xf numFmtId="0" fontId="0" fillId="5" borderId="1" xfId="0" applyFill="1" applyBorder="1"/>
    <xf numFmtId="1" fontId="0" fillId="0" borderId="1" xfId="0" applyNumberFormat="1" applyFill="1" applyBorder="1"/>
    <xf numFmtId="0" fontId="0" fillId="0" borderId="3" xfId="0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43AD-4517-42BD-A3A0-EAA448F752CF}">
  <dimension ref="A1:JK18"/>
  <sheetViews>
    <sheetView tabSelected="1" workbookViewId="0">
      <selection activeCell="A19" sqref="A19"/>
    </sheetView>
  </sheetViews>
  <sheetFormatPr defaultRowHeight="15"/>
  <cols>
    <col min="1" max="1" width="29.42578125" customWidth="1"/>
    <col min="2" max="2" width="15.5703125" customWidth="1"/>
    <col min="3" max="3" width="11.5703125" customWidth="1"/>
    <col min="4" max="42" width="8.85546875" bestFit="1" customWidth="1"/>
    <col min="271" max="271" width="11.140625" customWidth="1"/>
  </cols>
  <sheetData>
    <row r="1" spans="1:271">
      <c r="A1" s="2" t="s">
        <v>10</v>
      </c>
      <c r="B1" s="2"/>
      <c r="C1" s="2"/>
      <c r="D1" s="8"/>
      <c r="E1" s="8"/>
      <c r="F1" s="8"/>
    </row>
    <row r="2" spans="1:271">
      <c r="A2" s="2" t="s">
        <v>18</v>
      </c>
      <c r="B2" s="2" t="s">
        <v>19</v>
      </c>
      <c r="C2" s="13">
        <v>500</v>
      </c>
      <c r="D2" s="8"/>
      <c r="E2" s="8"/>
      <c r="F2" s="8"/>
    </row>
    <row r="3" spans="1:271">
      <c r="A3" s="2" t="s">
        <v>20</v>
      </c>
      <c r="B3" s="2" t="s">
        <v>21</v>
      </c>
      <c r="C3" s="14">
        <v>50</v>
      </c>
      <c r="D3" s="8"/>
      <c r="E3" s="8"/>
      <c r="F3" s="8"/>
    </row>
    <row r="4" spans="1:271">
      <c r="A4" s="2" t="s">
        <v>5</v>
      </c>
      <c r="B4" s="2" t="s">
        <v>4</v>
      </c>
      <c r="C4" s="11">
        <v>2.5000000000000001E-2</v>
      </c>
      <c r="D4" s="8"/>
      <c r="E4" s="8"/>
      <c r="F4" s="8"/>
    </row>
    <row r="5" spans="1:271">
      <c r="A5" s="2" t="s">
        <v>2</v>
      </c>
      <c r="B5" s="2" t="s">
        <v>3</v>
      </c>
      <c r="C5" s="12">
        <v>0.05</v>
      </c>
      <c r="D5" s="8"/>
      <c r="E5" s="8"/>
      <c r="F5" s="8"/>
    </row>
    <row r="6" spans="1:271">
      <c r="A6" s="2" t="s">
        <v>8</v>
      </c>
      <c r="B6" s="16" t="s">
        <v>9</v>
      </c>
      <c r="C6" s="5">
        <v>100</v>
      </c>
      <c r="D6" s="8"/>
      <c r="E6" s="8"/>
      <c r="F6" s="8"/>
    </row>
    <row r="7" spans="1:271">
      <c r="A7" s="2" t="s">
        <v>0</v>
      </c>
      <c r="B7" s="2" t="s">
        <v>25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  <c r="V7" s="2">
        <v>20</v>
      </c>
      <c r="W7" s="2">
        <v>21</v>
      </c>
      <c r="X7" s="2">
        <v>22</v>
      </c>
      <c r="Y7" s="2">
        <v>23</v>
      </c>
      <c r="Z7" s="2">
        <v>24</v>
      </c>
      <c r="AA7" s="2">
        <v>25</v>
      </c>
      <c r="AB7" s="2">
        <v>26</v>
      </c>
      <c r="AC7" s="2">
        <v>27</v>
      </c>
      <c r="AD7" s="2">
        <v>28</v>
      </c>
      <c r="AE7" s="2">
        <v>29</v>
      </c>
      <c r="AF7" s="2">
        <v>30</v>
      </c>
      <c r="AG7" s="2">
        <v>31</v>
      </c>
      <c r="AH7" s="2">
        <v>32</v>
      </c>
      <c r="AI7" s="2">
        <v>33</v>
      </c>
      <c r="AJ7" s="2">
        <v>34</v>
      </c>
      <c r="AK7" s="2">
        <v>35</v>
      </c>
      <c r="AL7" s="2">
        <v>36</v>
      </c>
      <c r="AM7" s="2">
        <v>37</v>
      </c>
      <c r="AN7" s="2">
        <v>38</v>
      </c>
      <c r="AO7" s="2">
        <v>39</v>
      </c>
      <c r="AP7" s="2">
        <v>40</v>
      </c>
      <c r="AQ7" s="2">
        <v>41</v>
      </c>
      <c r="AR7" s="2">
        <v>42</v>
      </c>
      <c r="AS7" s="2">
        <v>43</v>
      </c>
      <c r="AT7" s="2">
        <v>44</v>
      </c>
      <c r="AU7" s="2">
        <v>45</v>
      </c>
      <c r="AV7" s="2">
        <v>46</v>
      </c>
      <c r="AW7" s="2">
        <v>47</v>
      </c>
      <c r="AX7" s="2">
        <v>48</v>
      </c>
      <c r="AY7" s="2">
        <v>49</v>
      </c>
      <c r="AZ7" s="2">
        <v>50</v>
      </c>
      <c r="BA7" s="2">
        <v>51</v>
      </c>
      <c r="BB7" s="2">
        <v>52</v>
      </c>
      <c r="BC7" s="2">
        <v>53</v>
      </c>
      <c r="BD7" s="2">
        <v>54</v>
      </c>
      <c r="BE7" s="2">
        <v>55</v>
      </c>
      <c r="BF7" s="2">
        <v>56</v>
      </c>
      <c r="BG7" s="2">
        <v>57</v>
      </c>
      <c r="BH7" s="2">
        <v>58</v>
      </c>
      <c r="BI7" s="2">
        <v>59</v>
      </c>
      <c r="BJ7" s="2">
        <v>60</v>
      </c>
      <c r="BK7" s="2">
        <v>61</v>
      </c>
      <c r="BL7" s="2">
        <v>62</v>
      </c>
      <c r="BM7" s="2">
        <v>63</v>
      </c>
      <c r="BN7" s="2">
        <v>64</v>
      </c>
      <c r="BO7" s="2">
        <v>65</v>
      </c>
      <c r="BP7" s="2">
        <v>66</v>
      </c>
      <c r="BQ7" s="2">
        <v>67</v>
      </c>
      <c r="BR7" s="2">
        <v>68</v>
      </c>
      <c r="BS7" s="2">
        <v>69</v>
      </c>
      <c r="BT7" s="2">
        <v>70</v>
      </c>
      <c r="BU7" s="2">
        <v>71</v>
      </c>
      <c r="BV7" s="2">
        <v>72</v>
      </c>
      <c r="BW7" s="2">
        <v>73</v>
      </c>
      <c r="BX7" s="2">
        <v>74</v>
      </c>
      <c r="BY7" s="2">
        <v>75</v>
      </c>
      <c r="BZ7" s="2">
        <v>76</v>
      </c>
      <c r="CA7" s="2">
        <v>77</v>
      </c>
      <c r="CB7" s="2">
        <v>78</v>
      </c>
      <c r="CC7" s="2">
        <v>79</v>
      </c>
      <c r="CD7" s="2">
        <v>80</v>
      </c>
      <c r="CE7" s="2">
        <v>81</v>
      </c>
      <c r="CF7" s="2">
        <v>82</v>
      </c>
      <c r="CG7" s="2">
        <v>83</v>
      </c>
      <c r="CH7" s="2">
        <v>84</v>
      </c>
      <c r="CI7" s="2">
        <v>85</v>
      </c>
      <c r="CJ7" s="2">
        <v>86</v>
      </c>
      <c r="CK7" s="2">
        <v>87</v>
      </c>
      <c r="CL7" s="2">
        <v>88</v>
      </c>
      <c r="CM7" s="2">
        <v>89</v>
      </c>
      <c r="CN7" s="2">
        <v>90</v>
      </c>
      <c r="CO7" s="2">
        <v>91</v>
      </c>
      <c r="CP7" s="2">
        <v>92</v>
      </c>
      <c r="CQ7" s="2">
        <v>93</v>
      </c>
      <c r="CR7" s="2">
        <v>94</v>
      </c>
      <c r="CS7" s="2">
        <v>95</v>
      </c>
      <c r="CT7" s="2">
        <v>96</v>
      </c>
      <c r="CU7" s="2">
        <v>97</v>
      </c>
      <c r="CV7" s="2">
        <v>98</v>
      </c>
      <c r="CW7" s="2">
        <v>99</v>
      </c>
      <c r="CX7" s="2">
        <v>100</v>
      </c>
      <c r="CY7" s="2">
        <v>101</v>
      </c>
      <c r="CZ7" s="2">
        <v>102</v>
      </c>
      <c r="DA7" s="2">
        <v>103</v>
      </c>
      <c r="DB7" s="2">
        <v>104</v>
      </c>
      <c r="DC7" s="2">
        <v>105</v>
      </c>
      <c r="DD7" s="2">
        <v>106</v>
      </c>
      <c r="DE7" s="2">
        <v>107</v>
      </c>
      <c r="DF7" s="2">
        <v>108</v>
      </c>
      <c r="DG7" s="2">
        <v>109</v>
      </c>
      <c r="DH7" s="2">
        <v>110</v>
      </c>
      <c r="DI7" s="2">
        <v>111</v>
      </c>
      <c r="DJ7" s="2">
        <v>112</v>
      </c>
      <c r="DK7" s="2">
        <v>113</v>
      </c>
      <c r="DL7" s="2">
        <v>114</v>
      </c>
      <c r="DM7" s="2">
        <v>115</v>
      </c>
      <c r="DN7" s="2">
        <v>116</v>
      </c>
      <c r="DO7" s="2">
        <v>117</v>
      </c>
      <c r="DP7" s="2">
        <v>118</v>
      </c>
      <c r="DQ7" s="2">
        <v>119</v>
      </c>
      <c r="DR7" s="2">
        <v>120</v>
      </c>
      <c r="DS7" s="2">
        <v>121</v>
      </c>
      <c r="DT7" s="2">
        <v>122</v>
      </c>
      <c r="DU7" s="2">
        <v>123</v>
      </c>
      <c r="DV7" s="2">
        <v>124</v>
      </c>
      <c r="DW7" s="2">
        <v>125</v>
      </c>
      <c r="DX7" s="2">
        <v>126</v>
      </c>
      <c r="DY7" s="2">
        <v>127</v>
      </c>
      <c r="DZ7" s="2">
        <v>128</v>
      </c>
      <c r="EA7" s="2">
        <v>129</v>
      </c>
      <c r="EB7" s="2">
        <v>130</v>
      </c>
      <c r="EC7" s="2">
        <v>131</v>
      </c>
      <c r="ED7" s="2">
        <v>132</v>
      </c>
      <c r="EE7" s="2">
        <v>133</v>
      </c>
      <c r="EF7" s="2">
        <v>134</v>
      </c>
      <c r="EG7" s="2">
        <v>135</v>
      </c>
      <c r="EH7" s="2">
        <v>136</v>
      </c>
      <c r="EI7" s="2">
        <v>137</v>
      </c>
      <c r="EJ7" s="2">
        <v>138</v>
      </c>
      <c r="EK7" s="2">
        <v>139</v>
      </c>
      <c r="EL7" s="2">
        <v>140</v>
      </c>
      <c r="EM7" s="2">
        <v>141</v>
      </c>
      <c r="EN7" s="2">
        <v>142</v>
      </c>
      <c r="EO7" s="2">
        <v>143</v>
      </c>
      <c r="EP7" s="2">
        <v>144</v>
      </c>
      <c r="EQ7" s="2">
        <v>145</v>
      </c>
      <c r="ER7" s="2">
        <v>146</v>
      </c>
      <c r="ES7" s="2">
        <v>147</v>
      </c>
      <c r="ET7" s="2">
        <v>148</v>
      </c>
      <c r="EU7" s="2">
        <v>149</v>
      </c>
      <c r="EV7" s="2">
        <v>150</v>
      </c>
      <c r="EW7" s="2">
        <v>151</v>
      </c>
      <c r="EX7" s="2">
        <v>152</v>
      </c>
      <c r="EY7" s="2">
        <v>153</v>
      </c>
      <c r="EZ7" s="2">
        <v>154</v>
      </c>
      <c r="FA7" s="2">
        <v>155</v>
      </c>
      <c r="FB7" s="2">
        <v>156</v>
      </c>
      <c r="FC7" s="2">
        <v>157</v>
      </c>
      <c r="FD7" s="2">
        <v>158</v>
      </c>
      <c r="FE7" s="2">
        <v>159</v>
      </c>
      <c r="FF7" s="2">
        <v>160</v>
      </c>
      <c r="FG7" s="2">
        <v>161</v>
      </c>
      <c r="FH7" s="2">
        <v>162</v>
      </c>
      <c r="FI7" s="2">
        <v>163</v>
      </c>
      <c r="FJ7" s="2">
        <v>164</v>
      </c>
      <c r="FK7" s="2">
        <v>165</v>
      </c>
      <c r="FL7" s="2">
        <v>166</v>
      </c>
      <c r="FM7" s="2">
        <v>167</v>
      </c>
      <c r="FN7" s="2">
        <v>168</v>
      </c>
      <c r="FO7" s="2">
        <v>169</v>
      </c>
      <c r="FP7" s="2">
        <v>170</v>
      </c>
      <c r="FQ7" s="2">
        <v>171</v>
      </c>
      <c r="FR7" s="2">
        <v>172</v>
      </c>
      <c r="FS7" s="2">
        <v>173</v>
      </c>
      <c r="FT7" s="2">
        <v>174</v>
      </c>
      <c r="FU7" s="2">
        <v>175</v>
      </c>
      <c r="FV7" s="2">
        <v>176</v>
      </c>
      <c r="FW7" s="2">
        <v>177</v>
      </c>
      <c r="FX7" s="2">
        <v>178</v>
      </c>
      <c r="FY7" s="2">
        <v>179</v>
      </c>
      <c r="FZ7" s="2">
        <v>180</v>
      </c>
      <c r="GA7" s="2">
        <v>181</v>
      </c>
      <c r="GB7" s="2">
        <v>182</v>
      </c>
      <c r="GC7" s="2">
        <v>183</v>
      </c>
      <c r="GD7" s="2">
        <v>184</v>
      </c>
      <c r="GE7" s="2">
        <v>185</v>
      </c>
      <c r="GF7" s="2">
        <v>186</v>
      </c>
      <c r="GG7" s="2">
        <v>187</v>
      </c>
      <c r="GH7" s="2">
        <v>188</v>
      </c>
      <c r="GI7" s="2">
        <v>189</v>
      </c>
      <c r="GJ7" s="2">
        <v>190</v>
      </c>
      <c r="GK7" s="2">
        <v>191</v>
      </c>
      <c r="GL7" s="2">
        <v>192</v>
      </c>
      <c r="GM7" s="2">
        <v>193</v>
      </c>
      <c r="GN7" s="2">
        <v>194</v>
      </c>
      <c r="GO7" s="2">
        <v>195</v>
      </c>
      <c r="GP7" s="2">
        <v>196</v>
      </c>
      <c r="GQ7" s="2">
        <v>197</v>
      </c>
      <c r="GR7" s="2">
        <v>198</v>
      </c>
      <c r="GS7" s="2">
        <v>199</v>
      </c>
      <c r="GT7" s="2">
        <v>200</v>
      </c>
      <c r="GU7" s="2">
        <v>201</v>
      </c>
      <c r="GV7" s="2">
        <v>202</v>
      </c>
      <c r="GW7" s="2">
        <v>203</v>
      </c>
      <c r="GX7" s="2">
        <v>204</v>
      </c>
      <c r="GY7" s="2">
        <v>205</v>
      </c>
      <c r="GZ7" s="2">
        <v>206</v>
      </c>
      <c r="HA7" s="2">
        <v>207</v>
      </c>
      <c r="HB7" s="2">
        <v>208</v>
      </c>
      <c r="HC7" s="2">
        <v>209</v>
      </c>
      <c r="HD7" s="2">
        <v>210</v>
      </c>
      <c r="HE7" s="2">
        <v>211</v>
      </c>
      <c r="HF7" s="2">
        <v>212</v>
      </c>
      <c r="HG7" s="2">
        <v>213</v>
      </c>
      <c r="HH7" s="2">
        <v>214</v>
      </c>
      <c r="HI7" s="2">
        <v>215</v>
      </c>
      <c r="HJ7" s="2">
        <v>216</v>
      </c>
      <c r="HK7" s="2">
        <v>217</v>
      </c>
      <c r="HL7" s="2">
        <v>218</v>
      </c>
      <c r="HM7" s="2">
        <v>219</v>
      </c>
      <c r="HN7" s="2">
        <v>220</v>
      </c>
      <c r="HO7" s="2">
        <v>221</v>
      </c>
      <c r="HP7" s="2">
        <v>222</v>
      </c>
      <c r="HQ7" s="2">
        <v>223</v>
      </c>
      <c r="HR7" s="2">
        <v>224</v>
      </c>
      <c r="HS7" s="2">
        <v>225</v>
      </c>
      <c r="HT7" s="2">
        <v>226</v>
      </c>
      <c r="HU7" s="2">
        <v>227</v>
      </c>
      <c r="HV7" s="2">
        <v>228</v>
      </c>
      <c r="HW7" s="2">
        <v>229</v>
      </c>
      <c r="HX7" s="2">
        <v>230</v>
      </c>
      <c r="HY7" s="2">
        <v>231</v>
      </c>
      <c r="HZ7" s="2">
        <v>232</v>
      </c>
      <c r="IA7" s="2">
        <v>233</v>
      </c>
      <c r="IB7" s="2">
        <v>234</v>
      </c>
      <c r="IC7" s="2">
        <v>235</v>
      </c>
      <c r="ID7" s="2">
        <v>236</v>
      </c>
      <c r="IE7" s="2">
        <v>237</v>
      </c>
      <c r="IF7" s="2">
        <v>238</v>
      </c>
      <c r="IG7" s="2">
        <v>239</v>
      </c>
      <c r="IH7" s="2">
        <v>240</v>
      </c>
      <c r="II7" s="2">
        <v>241</v>
      </c>
      <c r="IJ7" s="2">
        <v>242</v>
      </c>
      <c r="IK7" s="2">
        <v>243</v>
      </c>
      <c r="IL7" s="2">
        <v>244</v>
      </c>
      <c r="IM7" s="2">
        <v>245</v>
      </c>
      <c r="IN7" s="2">
        <v>246</v>
      </c>
      <c r="IO7" s="2">
        <v>247</v>
      </c>
      <c r="IP7" s="2">
        <v>248</v>
      </c>
      <c r="IQ7" s="2">
        <v>249</v>
      </c>
      <c r="IR7" s="2">
        <v>250</v>
      </c>
      <c r="IS7" s="2">
        <v>251</v>
      </c>
      <c r="IT7" s="2">
        <v>252</v>
      </c>
      <c r="IU7" s="2">
        <v>253</v>
      </c>
      <c r="IV7" s="2">
        <v>254</v>
      </c>
      <c r="IW7" s="2">
        <v>255</v>
      </c>
      <c r="IX7" s="2">
        <v>256</v>
      </c>
      <c r="IY7" s="2">
        <v>257</v>
      </c>
      <c r="IZ7" s="2">
        <v>258</v>
      </c>
      <c r="JA7" s="2">
        <v>259</v>
      </c>
      <c r="JB7" s="2">
        <v>260</v>
      </c>
      <c r="JC7" s="2">
        <v>261</v>
      </c>
      <c r="JD7" s="2">
        <v>262</v>
      </c>
      <c r="JE7" s="2">
        <v>263</v>
      </c>
      <c r="JF7" s="2">
        <v>264</v>
      </c>
      <c r="JG7" s="2">
        <v>265</v>
      </c>
      <c r="JH7" s="2">
        <v>266</v>
      </c>
      <c r="JI7" s="2">
        <v>267</v>
      </c>
      <c r="JJ7" s="2">
        <v>268</v>
      </c>
      <c r="JK7" s="2">
        <v>269</v>
      </c>
    </row>
    <row r="8" spans="1:271">
      <c r="A8" s="2" t="s">
        <v>11</v>
      </c>
      <c r="B8" s="2" t="s">
        <v>26</v>
      </c>
      <c r="C8" s="15">
        <f>$C$2*52*(1+$C$4)^C$7</f>
        <v>26649.999999999996</v>
      </c>
      <c r="D8" s="15">
        <f t="shared" ref="D8:BO8" si="0">$C$2*52*(1+$C$4)^D$7</f>
        <v>27316.249999999996</v>
      </c>
      <c r="E8" s="15">
        <f t="shared" si="0"/>
        <v>27999.156249999996</v>
      </c>
      <c r="F8" s="15">
        <f t="shared" si="0"/>
        <v>28699.135156249995</v>
      </c>
      <c r="G8" s="15">
        <f t="shared" si="0"/>
        <v>29416.613535156241</v>
      </c>
      <c r="H8" s="15">
        <f t="shared" si="0"/>
        <v>30152.028873535146</v>
      </c>
      <c r="I8" s="15">
        <f t="shared" si="0"/>
        <v>30905.829595373525</v>
      </c>
      <c r="J8" s="15">
        <f t="shared" si="0"/>
        <v>31678.475335257859</v>
      </c>
      <c r="K8" s="15">
        <f t="shared" si="0"/>
        <v>32470.437218639301</v>
      </c>
      <c r="L8" s="15">
        <f t="shared" si="0"/>
        <v>33282.198149105287</v>
      </c>
      <c r="M8" s="15">
        <f t="shared" si="0"/>
        <v>34114.253102832918</v>
      </c>
      <c r="N8" s="15">
        <f t="shared" si="0"/>
        <v>34967.109430403732</v>
      </c>
      <c r="O8" s="15">
        <f t="shared" si="0"/>
        <v>35841.287166163827</v>
      </c>
      <c r="P8" s="15">
        <f t="shared" si="0"/>
        <v>36737.319345317919</v>
      </c>
      <c r="Q8" s="15">
        <f t="shared" si="0"/>
        <v>37655.752328950875</v>
      </c>
      <c r="R8" s="15">
        <f t="shared" si="0"/>
        <v>38597.146137174641</v>
      </c>
      <c r="S8" s="15">
        <f t="shared" si="0"/>
        <v>39562.074790604005</v>
      </c>
      <c r="T8" s="15">
        <f t="shared" si="0"/>
        <v>40551.126660369104</v>
      </c>
      <c r="U8" s="15">
        <f t="shared" si="0"/>
        <v>41564.90482687833</v>
      </c>
      <c r="V8" s="15">
        <f t="shared" si="0"/>
        <v>42604.027447550281</v>
      </c>
      <c r="W8" s="15">
        <f t="shared" si="0"/>
        <v>43669.128133739039</v>
      </c>
      <c r="X8" s="15">
        <f t="shared" si="0"/>
        <v>44760.856337082514</v>
      </c>
      <c r="Y8" s="15">
        <f t="shared" si="0"/>
        <v>45879.877745509577</v>
      </c>
      <c r="Z8" s="15">
        <f t="shared" si="0"/>
        <v>47026.874689147313</v>
      </c>
      <c r="AA8" s="15">
        <f t="shared" si="0"/>
        <v>48202.546556375986</v>
      </c>
      <c r="AB8" s="15">
        <f t="shared" si="0"/>
        <v>49407.610220285387</v>
      </c>
      <c r="AC8" s="15">
        <f t="shared" si="0"/>
        <v>50642.800475792515</v>
      </c>
      <c r="AD8" s="15">
        <f t="shared" si="0"/>
        <v>51908.870487687323</v>
      </c>
      <c r="AE8" s="15">
        <f t="shared" si="0"/>
        <v>53206.592249879512</v>
      </c>
      <c r="AF8" s="15">
        <f t="shared" si="0"/>
        <v>54536.757056126487</v>
      </c>
      <c r="AG8" s="15">
        <f t="shared" si="0"/>
        <v>55900.175982529669</v>
      </c>
      <c r="AH8" s="15">
        <f t="shared" si="0"/>
        <v>57297.680382092898</v>
      </c>
      <c r="AI8" s="15">
        <f t="shared" si="0"/>
        <v>58730.122391645215</v>
      </c>
      <c r="AJ8" s="15">
        <f t="shared" si="0"/>
        <v>60198.375451436346</v>
      </c>
      <c r="AK8" s="15">
        <f t="shared" si="0"/>
        <v>61703.334837722243</v>
      </c>
      <c r="AL8" s="15">
        <f t="shared" si="0"/>
        <v>63245.918208665309</v>
      </c>
      <c r="AM8" s="15">
        <f t="shared" si="0"/>
        <v>64827.066163881929</v>
      </c>
      <c r="AN8" s="15">
        <f t="shared" si="0"/>
        <v>66447.742817978971</v>
      </c>
      <c r="AO8" s="15">
        <f t="shared" si="0"/>
        <v>68108.936388428439</v>
      </c>
      <c r="AP8" s="15">
        <f t="shared" si="0"/>
        <v>69811.659798139153</v>
      </c>
      <c r="AQ8" s="15">
        <f t="shared" si="0"/>
        <v>71556.951293092628</v>
      </c>
      <c r="AR8" s="15">
        <f t="shared" si="0"/>
        <v>73345.875075419943</v>
      </c>
      <c r="AS8" s="15">
        <f t="shared" si="0"/>
        <v>75179.52195230544</v>
      </c>
      <c r="AT8" s="15">
        <f t="shared" si="0"/>
        <v>77059.010001113056</v>
      </c>
      <c r="AU8" s="15">
        <f t="shared" si="0"/>
        <v>78985.485251140883</v>
      </c>
      <c r="AV8" s="15">
        <f t="shared" si="0"/>
        <v>80960.122382419388</v>
      </c>
      <c r="AW8" s="15">
        <f t="shared" si="0"/>
        <v>82984.125441979893</v>
      </c>
      <c r="AX8" s="15">
        <f t="shared" si="0"/>
        <v>85058.728578029375</v>
      </c>
      <c r="AY8" s="15">
        <f t="shared" si="0"/>
        <v>87185.196792480099</v>
      </c>
      <c r="AZ8" s="15">
        <f t="shared" si="0"/>
        <v>89364.82671229211</v>
      </c>
      <c r="BA8" s="15">
        <f t="shared" si="0"/>
        <v>91598.947380099416</v>
      </c>
      <c r="BB8" s="15">
        <f t="shared" si="0"/>
        <v>93888.921064601891</v>
      </c>
      <c r="BC8" s="15">
        <f t="shared" si="0"/>
        <v>96236.144091216935</v>
      </c>
      <c r="BD8" s="15">
        <f t="shared" si="0"/>
        <v>98642.047693497341</v>
      </c>
      <c r="BE8" s="15">
        <f t="shared" si="0"/>
        <v>101108.09888583478</v>
      </c>
      <c r="BF8" s="15">
        <f t="shared" si="0"/>
        <v>103635.80135798066</v>
      </c>
      <c r="BG8" s="15">
        <f t="shared" si="0"/>
        <v>106226.69639193015</v>
      </c>
      <c r="BH8" s="15">
        <f t="shared" si="0"/>
        <v>108882.36380172841</v>
      </c>
      <c r="BI8" s="15">
        <f t="shared" si="0"/>
        <v>111604.4228967716</v>
      </c>
      <c r="BJ8" s="15">
        <f t="shared" si="0"/>
        <v>114394.53346919089</v>
      </c>
      <c r="BK8" s="15">
        <f t="shared" si="0"/>
        <v>117254.39680592067</v>
      </c>
      <c r="BL8" s="15">
        <f t="shared" si="0"/>
        <v>120185.75672606866</v>
      </c>
      <c r="BM8" s="15">
        <f t="shared" si="0"/>
        <v>123190.40064422041</v>
      </c>
      <c r="BN8" s="15">
        <f t="shared" si="0"/>
        <v>126270.16066032588</v>
      </c>
      <c r="BO8" s="15">
        <f t="shared" si="0"/>
        <v>129426.91467683401</v>
      </c>
      <c r="BP8" s="15">
        <f t="shared" ref="BP8:EA8" si="1">$C$2*52*(1+$C$4)^BP$7</f>
        <v>132662.58754375487</v>
      </c>
      <c r="BQ8" s="15">
        <f t="shared" si="1"/>
        <v>135979.15223234874</v>
      </c>
      <c r="BR8" s="15">
        <f t="shared" si="1"/>
        <v>139378.63103815744</v>
      </c>
      <c r="BS8" s="15">
        <f t="shared" si="1"/>
        <v>142863.09681411137</v>
      </c>
      <c r="BT8" s="15">
        <f t="shared" si="1"/>
        <v>146434.67423446412</v>
      </c>
      <c r="BU8" s="15">
        <f t="shared" si="1"/>
        <v>150095.54109032577</v>
      </c>
      <c r="BV8" s="15">
        <f t="shared" si="1"/>
        <v>153847.92961758387</v>
      </c>
      <c r="BW8" s="15">
        <f t="shared" si="1"/>
        <v>157694.12785802345</v>
      </c>
      <c r="BX8" s="15">
        <f t="shared" si="1"/>
        <v>161636.48105447405</v>
      </c>
      <c r="BY8" s="15">
        <f t="shared" si="1"/>
        <v>165677.3930808359</v>
      </c>
      <c r="BZ8" s="15">
        <f t="shared" si="1"/>
        <v>169819.32790785676</v>
      </c>
      <c r="CA8" s="15">
        <f t="shared" si="1"/>
        <v>174064.81110555318</v>
      </c>
      <c r="CB8" s="15">
        <f t="shared" si="1"/>
        <v>178416.43138319199</v>
      </c>
      <c r="CC8" s="15">
        <f t="shared" si="1"/>
        <v>182876.84216777183</v>
      </c>
      <c r="CD8" s="15">
        <f t="shared" si="1"/>
        <v>187448.7632219661</v>
      </c>
      <c r="CE8" s="15">
        <f t="shared" si="1"/>
        <v>192134.98230251524</v>
      </c>
      <c r="CF8" s="15">
        <f t="shared" si="1"/>
        <v>196938.35686007811</v>
      </c>
      <c r="CG8" s="15">
        <f t="shared" si="1"/>
        <v>201861.81578158008</v>
      </c>
      <c r="CH8" s="15">
        <f t="shared" si="1"/>
        <v>206908.36117611954</v>
      </c>
      <c r="CI8" s="15">
        <f t="shared" si="1"/>
        <v>212081.07020552253</v>
      </c>
      <c r="CJ8" s="15">
        <f t="shared" si="1"/>
        <v>217383.09696066059</v>
      </c>
      <c r="CK8" s="15">
        <f t="shared" si="1"/>
        <v>222817.67438467708</v>
      </c>
      <c r="CL8" s="15">
        <f t="shared" si="1"/>
        <v>228388.11624429401</v>
      </c>
      <c r="CM8" s="15">
        <f t="shared" si="1"/>
        <v>234097.81915040131</v>
      </c>
      <c r="CN8" s="15">
        <f t="shared" si="1"/>
        <v>239950.26462916133</v>
      </c>
      <c r="CO8" s="15">
        <f t="shared" si="1"/>
        <v>245949.02124489038</v>
      </c>
      <c r="CP8" s="15">
        <f t="shared" si="1"/>
        <v>252097.74677601259</v>
      </c>
      <c r="CQ8" s="15">
        <f t="shared" si="1"/>
        <v>258400.19044541294</v>
      </c>
      <c r="CR8" s="15">
        <f t="shared" si="1"/>
        <v>264860.1952065482</v>
      </c>
      <c r="CS8" s="15">
        <f t="shared" si="1"/>
        <v>271481.70008671196</v>
      </c>
      <c r="CT8" s="15">
        <f t="shared" si="1"/>
        <v>278268.74258887972</v>
      </c>
      <c r="CU8" s="15">
        <f t="shared" si="1"/>
        <v>285225.4611536017</v>
      </c>
      <c r="CV8" s="15">
        <f t="shared" si="1"/>
        <v>292356.09768244176</v>
      </c>
      <c r="CW8" s="15">
        <f t="shared" si="1"/>
        <v>299665.00012450275</v>
      </c>
      <c r="CX8" s="15">
        <f t="shared" si="1"/>
        <v>307156.62512761535</v>
      </c>
      <c r="CY8" s="15">
        <f t="shared" si="1"/>
        <v>314835.54075580568</v>
      </c>
      <c r="CZ8" s="15">
        <f t="shared" si="1"/>
        <v>322706.42927470076</v>
      </c>
      <c r="DA8" s="15">
        <f t="shared" si="1"/>
        <v>330774.09000656829</v>
      </c>
      <c r="DB8" s="15">
        <f t="shared" si="1"/>
        <v>339043.44225673244</v>
      </c>
      <c r="DC8" s="15">
        <f t="shared" si="1"/>
        <v>347519.52831315075</v>
      </c>
      <c r="DD8" s="15">
        <f t="shared" si="1"/>
        <v>356207.51652097952</v>
      </c>
      <c r="DE8" s="15">
        <f t="shared" si="1"/>
        <v>365112.70443400403</v>
      </c>
      <c r="DF8" s="15">
        <f t="shared" si="1"/>
        <v>374240.52204485401</v>
      </c>
      <c r="DG8" s="15">
        <f t="shared" si="1"/>
        <v>383596.53509597544</v>
      </c>
      <c r="DH8" s="15">
        <f t="shared" si="1"/>
        <v>393186.44847337471</v>
      </c>
      <c r="DI8" s="15">
        <f t="shared" si="1"/>
        <v>403016.10968520917</v>
      </c>
      <c r="DJ8" s="15">
        <f t="shared" si="1"/>
        <v>413091.51242733933</v>
      </c>
      <c r="DK8" s="15">
        <f t="shared" si="1"/>
        <v>423418.80023802276</v>
      </c>
      <c r="DL8" s="15">
        <f t="shared" si="1"/>
        <v>434004.27024397335</v>
      </c>
      <c r="DM8" s="15">
        <f t="shared" si="1"/>
        <v>444854.3770000728</v>
      </c>
      <c r="DN8" s="15">
        <f t="shared" si="1"/>
        <v>455975.73642507446</v>
      </c>
      <c r="DO8" s="15">
        <f t="shared" si="1"/>
        <v>467375.12983570131</v>
      </c>
      <c r="DP8" s="15">
        <f t="shared" si="1"/>
        <v>479059.50808159378</v>
      </c>
      <c r="DQ8" s="15">
        <f t="shared" si="1"/>
        <v>491035.99578363367</v>
      </c>
      <c r="DR8" s="15">
        <f t="shared" si="1"/>
        <v>503311.89567822451</v>
      </c>
      <c r="DS8" s="15">
        <f t="shared" si="1"/>
        <v>515894.69307018007</v>
      </c>
      <c r="DT8" s="15">
        <f t="shared" si="1"/>
        <v>528792.06039693451</v>
      </c>
      <c r="DU8" s="15">
        <f t="shared" si="1"/>
        <v>542011.86190685781</v>
      </c>
      <c r="DV8" s="15">
        <f t="shared" si="1"/>
        <v>555562.15845452924</v>
      </c>
      <c r="DW8" s="15">
        <f t="shared" si="1"/>
        <v>569451.21241589263</v>
      </c>
      <c r="DX8" s="15">
        <f t="shared" si="1"/>
        <v>583687.49272628967</v>
      </c>
      <c r="DY8" s="15">
        <f t="shared" si="1"/>
        <v>598279.68004444707</v>
      </c>
      <c r="DZ8" s="15">
        <f t="shared" si="1"/>
        <v>613236.67204555811</v>
      </c>
      <c r="EA8" s="15">
        <f t="shared" si="1"/>
        <v>628567.58884669701</v>
      </c>
      <c r="EB8" s="15">
        <f t="shared" ref="EB8:GM8" si="2">$C$2*52*(1+$C$4)^EB$7</f>
        <v>644281.77856786444</v>
      </c>
      <c r="EC8" s="15">
        <f t="shared" si="2"/>
        <v>660388.8230320611</v>
      </c>
      <c r="ED8" s="15">
        <f t="shared" si="2"/>
        <v>676898.54360786255</v>
      </c>
      <c r="EE8" s="15">
        <f t="shared" si="2"/>
        <v>693821.007198059</v>
      </c>
      <c r="EF8" s="15">
        <f t="shared" si="2"/>
        <v>711166.53237801045</v>
      </c>
      <c r="EG8" s="15">
        <f t="shared" si="2"/>
        <v>728945.69568746071</v>
      </c>
      <c r="EH8" s="15">
        <f t="shared" si="2"/>
        <v>747169.33807964716</v>
      </c>
      <c r="EI8" s="15">
        <f t="shared" si="2"/>
        <v>765848.57153163827</v>
      </c>
      <c r="EJ8" s="15">
        <f t="shared" si="2"/>
        <v>784994.78581992921</v>
      </c>
      <c r="EK8" s="15">
        <f t="shared" si="2"/>
        <v>804619.65546542744</v>
      </c>
      <c r="EL8" s="15">
        <f t="shared" si="2"/>
        <v>824735.14685206302</v>
      </c>
      <c r="EM8" s="15">
        <f t="shared" si="2"/>
        <v>845353.52552336466</v>
      </c>
      <c r="EN8" s="15">
        <f t="shared" si="2"/>
        <v>866487.36366144859</v>
      </c>
      <c r="EO8" s="15">
        <f t="shared" si="2"/>
        <v>888149.54775298492</v>
      </c>
      <c r="EP8" s="15">
        <f t="shared" si="2"/>
        <v>910353.28644680954</v>
      </c>
      <c r="EQ8" s="15">
        <f t="shared" si="2"/>
        <v>933112.1186079795</v>
      </c>
      <c r="ER8" s="15">
        <f t="shared" si="2"/>
        <v>956439.92157317908</v>
      </c>
      <c r="ES8" s="15">
        <f t="shared" si="2"/>
        <v>980350.91961250862</v>
      </c>
      <c r="ET8" s="15">
        <f t="shared" si="2"/>
        <v>1004859.6926028212</v>
      </c>
      <c r="EU8" s="15">
        <f t="shared" si="2"/>
        <v>1029981.1849178916</v>
      </c>
      <c r="EV8" s="15">
        <f t="shared" si="2"/>
        <v>1055730.714540839</v>
      </c>
      <c r="EW8" s="15">
        <f t="shared" si="2"/>
        <v>1082123.9824043598</v>
      </c>
      <c r="EX8" s="15">
        <f t="shared" si="2"/>
        <v>1109177.0819644688</v>
      </c>
      <c r="EY8" s="15">
        <f t="shared" si="2"/>
        <v>1136906.5090135804</v>
      </c>
      <c r="EZ8" s="15">
        <f t="shared" si="2"/>
        <v>1165329.1717389198</v>
      </c>
      <c r="FA8" s="15">
        <f t="shared" si="2"/>
        <v>1194462.4010323926</v>
      </c>
      <c r="FB8" s="15">
        <f t="shared" si="2"/>
        <v>1224323.9610582024</v>
      </c>
      <c r="FC8" s="15">
        <f t="shared" si="2"/>
        <v>1254932.0600846577</v>
      </c>
      <c r="FD8" s="15">
        <f t="shared" si="2"/>
        <v>1286305.3615867738</v>
      </c>
      <c r="FE8" s="15">
        <f t="shared" si="2"/>
        <v>1318462.9956264435</v>
      </c>
      <c r="FF8" s="15">
        <f t="shared" si="2"/>
        <v>1351424.5705171044</v>
      </c>
      <c r="FG8" s="15">
        <f t="shared" si="2"/>
        <v>1385210.1847800319</v>
      </c>
      <c r="FH8" s="15">
        <f t="shared" si="2"/>
        <v>1419840.4393995325</v>
      </c>
      <c r="FI8" s="15">
        <f t="shared" si="2"/>
        <v>1455336.4503845209</v>
      </c>
      <c r="FJ8" s="15">
        <f t="shared" si="2"/>
        <v>1491719.8616441339</v>
      </c>
      <c r="FK8" s="15">
        <f t="shared" si="2"/>
        <v>1529012.858185237</v>
      </c>
      <c r="FL8" s="15">
        <f t="shared" si="2"/>
        <v>1567238.1796398675</v>
      </c>
      <c r="FM8" s="15">
        <f t="shared" si="2"/>
        <v>1606419.1341308644</v>
      </c>
      <c r="FN8" s="15">
        <f t="shared" si="2"/>
        <v>1646579.6124841357</v>
      </c>
      <c r="FO8" s="15">
        <f t="shared" si="2"/>
        <v>1687744.1027962391</v>
      </c>
      <c r="FP8" s="15">
        <f t="shared" si="2"/>
        <v>1729937.7053661451</v>
      </c>
      <c r="FQ8" s="15">
        <f t="shared" si="2"/>
        <v>1773186.148000299</v>
      </c>
      <c r="FR8" s="15">
        <f t="shared" si="2"/>
        <v>1817515.8017003057</v>
      </c>
      <c r="FS8" s="15">
        <f t="shared" si="2"/>
        <v>1862953.6967428136</v>
      </c>
      <c r="FT8" s="15">
        <f t="shared" si="2"/>
        <v>1909527.5391613836</v>
      </c>
      <c r="FU8" s="15">
        <f t="shared" si="2"/>
        <v>1957265.7276404186</v>
      </c>
      <c r="FV8" s="15">
        <f t="shared" si="2"/>
        <v>2006197.370831429</v>
      </c>
      <c r="FW8" s="15">
        <f t="shared" si="2"/>
        <v>2056352.3051022142</v>
      </c>
      <c r="FX8" s="15">
        <f t="shared" si="2"/>
        <v>2107761.1127297697</v>
      </c>
      <c r="FY8" s="15">
        <f t="shared" si="2"/>
        <v>2160455.1405480141</v>
      </c>
      <c r="FZ8" s="15">
        <f t="shared" si="2"/>
        <v>2214466.5190617139</v>
      </c>
      <c r="GA8" s="15">
        <f t="shared" si="2"/>
        <v>2269828.1820382569</v>
      </c>
      <c r="GB8" s="15">
        <f t="shared" si="2"/>
        <v>2326573.8865892128</v>
      </c>
      <c r="GC8" s="15">
        <f t="shared" si="2"/>
        <v>2384738.2337539434</v>
      </c>
      <c r="GD8" s="15">
        <f t="shared" si="2"/>
        <v>2444356.689597792</v>
      </c>
      <c r="GE8" s="15">
        <f t="shared" si="2"/>
        <v>2505465.6068377364</v>
      </c>
      <c r="GF8" s="15">
        <f t="shared" si="2"/>
        <v>2568102.2470086794</v>
      </c>
      <c r="GG8" s="15">
        <f t="shared" si="2"/>
        <v>2632304.8031838965</v>
      </c>
      <c r="GH8" s="15">
        <f t="shared" si="2"/>
        <v>2698112.4232634939</v>
      </c>
      <c r="GI8" s="15">
        <f t="shared" si="2"/>
        <v>2765565.2338450812</v>
      </c>
      <c r="GJ8" s="15">
        <f t="shared" si="2"/>
        <v>2834704.3646912077</v>
      </c>
      <c r="GK8" s="15">
        <f t="shared" si="2"/>
        <v>2905571.9738084888</v>
      </c>
      <c r="GL8" s="15">
        <f t="shared" si="2"/>
        <v>2978211.2731537004</v>
      </c>
      <c r="GM8" s="15">
        <f t="shared" si="2"/>
        <v>3052666.5549825421</v>
      </c>
      <c r="GN8" s="15">
        <f t="shared" ref="GN8:IY8" si="3">$C$2*52*(1+$C$4)^GN$7</f>
        <v>3128983.2188571058</v>
      </c>
      <c r="GO8" s="15">
        <f t="shared" si="3"/>
        <v>3207207.7993285339</v>
      </c>
      <c r="GP8" s="15">
        <f t="shared" si="3"/>
        <v>3287387.9943117467</v>
      </c>
      <c r="GQ8" s="15">
        <f t="shared" si="3"/>
        <v>3369572.6941695395</v>
      </c>
      <c r="GR8" s="15">
        <f t="shared" si="3"/>
        <v>3453812.0115237776</v>
      </c>
      <c r="GS8" s="15">
        <f t="shared" si="3"/>
        <v>3540157.3118118728</v>
      </c>
      <c r="GT8" s="15">
        <f t="shared" si="3"/>
        <v>3628661.2446071687</v>
      </c>
      <c r="GU8" s="15">
        <f t="shared" si="3"/>
        <v>3719377.7757223481</v>
      </c>
      <c r="GV8" s="15">
        <f t="shared" si="3"/>
        <v>3812362.2201154064</v>
      </c>
      <c r="GW8" s="15">
        <f t="shared" si="3"/>
        <v>3907671.2756182915</v>
      </c>
      <c r="GX8" s="15">
        <f t="shared" si="3"/>
        <v>4005363.0575087485</v>
      </c>
      <c r="GY8" s="15">
        <f t="shared" si="3"/>
        <v>4105497.1339464667</v>
      </c>
      <c r="GZ8" s="15">
        <f t="shared" si="3"/>
        <v>4208134.5622951286</v>
      </c>
      <c r="HA8" s="15">
        <f t="shared" si="3"/>
        <v>4313337.9263525074</v>
      </c>
      <c r="HB8" s="15">
        <f t="shared" si="3"/>
        <v>4421171.3745113192</v>
      </c>
      <c r="HC8" s="15">
        <f t="shared" si="3"/>
        <v>4531700.6588741019</v>
      </c>
      <c r="HD8" s="15">
        <f t="shared" si="3"/>
        <v>4644993.1753459545</v>
      </c>
      <c r="HE8" s="15">
        <f t="shared" si="3"/>
        <v>4761118.0047296034</v>
      </c>
      <c r="HF8" s="15">
        <f t="shared" si="3"/>
        <v>4880145.9548478434</v>
      </c>
      <c r="HG8" s="15">
        <f t="shared" si="3"/>
        <v>5002149.6037190389</v>
      </c>
      <c r="HH8" s="15">
        <f t="shared" si="3"/>
        <v>5127203.3438120149</v>
      </c>
      <c r="HI8" s="15">
        <f t="shared" si="3"/>
        <v>5255383.427407315</v>
      </c>
      <c r="HJ8" s="15">
        <f t="shared" si="3"/>
        <v>5386768.0130924974</v>
      </c>
      <c r="HK8" s="15">
        <f t="shared" si="3"/>
        <v>5521437.213419809</v>
      </c>
      <c r="HL8" s="15">
        <f t="shared" si="3"/>
        <v>5659473.1437553037</v>
      </c>
      <c r="HM8" s="15">
        <f t="shared" si="3"/>
        <v>5800959.9723491874</v>
      </c>
      <c r="HN8" s="15">
        <f t="shared" si="3"/>
        <v>5945983.971657915</v>
      </c>
      <c r="HO8" s="15">
        <f t="shared" si="3"/>
        <v>6094633.5709493645</v>
      </c>
      <c r="HP8" s="15">
        <f t="shared" si="3"/>
        <v>6246999.4102230966</v>
      </c>
      <c r="HQ8" s="15">
        <f t="shared" si="3"/>
        <v>6403174.3954786751</v>
      </c>
      <c r="HR8" s="15">
        <f t="shared" si="3"/>
        <v>6563253.7553656409</v>
      </c>
      <c r="HS8" s="15">
        <f t="shared" si="3"/>
        <v>6727335.0992497811</v>
      </c>
      <c r="HT8" s="15">
        <f t="shared" si="3"/>
        <v>6895518.4767310256</v>
      </c>
      <c r="HU8" s="15">
        <f t="shared" si="3"/>
        <v>7067906.4386493014</v>
      </c>
      <c r="HV8" s="15">
        <f t="shared" si="3"/>
        <v>7244604.0996155348</v>
      </c>
      <c r="HW8" s="15">
        <f t="shared" si="3"/>
        <v>7425719.2021059217</v>
      </c>
      <c r="HX8" s="15">
        <f t="shared" si="3"/>
        <v>7611362.182158567</v>
      </c>
      <c r="HY8" s="15">
        <f t="shared" si="3"/>
        <v>7801646.236712533</v>
      </c>
      <c r="HZ8" s="15">
        <f t="shared" si="3"/>
        <v>7996687.3926303452</v>
      </c>
      <c r="IA8" s="15">
        <f t="shared" si="3"/>
        <v>8196604.5774461031</v>
      </c>
      <c r="IB8" s="15">
        <f t="shared" si="3"/>
        <v>8401519.6918822564</v>
      </c>
      <c r="IC8" s="15">
        <f t="shared" si="3"/>
        <v>8611557.6841793116</v>
      </c>
      <c r="ID8" s="15">
        <f t="shared" si="3"/>
        <v>8826846.6262837928</v>
      </c>
      <c r="IE8" s="15">
        <f t="shared" si="3"/>
        <v>9047517.7919408884</v>
      </c>
      <c r="IF8" s="15">
        <f t="shared" si="3"/>
        <v>9273705.7367394082</v>
      </c>
      <c r="IG8" s="15">
        <f t="shared" si="3"/>
        <v>9505548.3801578954</v>
      </c>
      <c r="IH8" s="15">
        <f t="shared" si="3"/>
        <v>9743187.0896618422</v>
      </c>
      <c r="II8" s="15">
        <f t="shared" si="3"/>
        <v>9986766.7669033874</v>
      </c>
      <c r="IJ8" s="15">
        <f t="shared" si="3"/>
        <v>10236435.936075972</v>
      </c>
      <c r="IK8" s="15">
        <f t="shared" si="3"/>
        <v>10492346.834477874</v>
      </c>
      <c r="IL8" s="15">
        <f t="shared" si="3"/>
        <v>10754655.505339818</v>
      </c>
      <c r="IM8" s="15">
        <f t="shared" si="3"/>
        <v>11023521.892973313</v>
      </c>
      <c r="IN8" s="15">
        <f t="shared" si="3"/>
        <v>11299109.940297645</v>
      </c>
      <c r="IO8" s="15">
        <f t="shared" si="3"/>
        <v>11581587.688805085</v>
      </c>
      <c r="IP8" s="15">
        <f t="shared" si="3"/>
        <v>11871127.381025214</v>
      </c>
      <c r="IQ8" s="15">
        <f t="shared" si="3"/>
        <v>12167905.565550841</v>
      </c>
      <c r="IR8" s="15">
        <f t="shared" si="3"/>
        <v>12472103.204689613</v>
      </c>
      <c r="IS8" s="15">
        <f t="shared" si="3"/>
        <v>12783905.784806851</v>
      </c>
      <c r="IT8" s="15">
        <f t="shared" si="3"/>
        <v>13103503.42942702</v>
      </c>
      <c r="IU8" s="15">
        <f t="shared" si="3"/>
        <v>13431091.015162701</v>
      </c>
      <c r="IV8" s="15">
        <f t="shared" si="3"/>
        <v>13766868.290541764</v>
      </c>
      <c r="IW8" s="15">
        <f t="shared" si="3"/>
        <v>14111039.99780531</v>
      </c>
      <c r="IX8" s="15">
        <f t="shared" si="3"/>
        <v>14463815.997750439</v>
      </c>
      <c r="IY8" s="15">
        <f t="shared" si="3"/>
        <v>14825411.397694198</v>
      </c>
      <c r="IZ8" s="15">
        <f t="shared" ref="IZ8:JK8" si="4">$C$2*52*(1+$C$4)^IZ$7</f>
        <v>15196046.682636555</v>
      </c>
      <c r="JA8" s="15">
        <f t="shared" si="4"/>
        <v>15575947.849702466</v>
      </c>
      <c r="JB8" s="15">
        <f t="shared" si="4"/>
        <v>15965346.545945028</v>
      </c>
      <c r="JC8" s="15">
        <f t="shared" si="4"/>
        <v>16364480.20959365</v>
      </c>
      <c r="JD8" s="15">
        <f t="shared" si="4"/>
        <v>16773592.214833491</v>
      </c>
      <c r="JE8" s="15">
        <f t="shared" si="4"/>
        <v>17192932.020204328</v>
      </c>
      <c r="JF8" s="15">
        <f t="shared" si="4"/>
        <v>17622755.320709437</v>
      </c>
      <c r="JG8" s="15">
        <f t="shared" si="4"/>
        <v>18063324.203727167</v>
      </c>
      <c r="JH8" s="15">
        <f t="shared" si="4"/>
        <v>18514907.308820348</v>
      </c>
      <c r="JI8" s="15">
        <f t="shared" si="4"/>
        <v>18977779.991540857</v>
      </c>
      <c r="JJ8" s="15">
        <f t="shared" si="4"/>
        <v>19452224.491329376</v>
      </c>
      <c r="JK8" s="15">
        <f t="shared" si="4"/>
        <v>19938530.103612609</v>
      </c>
    </row>
    <row r="9" spans="1:271">
      <c r="A9" s="2" t="s">
        <v>12</v>
      </c>
      <c r="B9" s="2" t="s">
        <v>27</v>
      </c>
      <c r="C9" s="15">
        <f>$C$3*52*(1+$C$4)^C$7</f>
        <v>2664.9999999999995</v>
      </c>
      <c r="D9" s="15">
        <f t="shared" ref="D9:BO9" si="5">$C$3*52*(1+$C$4)^D$7</f>
        <v>2731.625</v>
      </c>
      <c r="E9" s="15">
        <f t="shared" si="5"/>
        <v>2799.9156249999996</v>
      </c>
      <c r="F9" s="15">
        <f t="shared" si="5"/>
        <v>2869.9135156249995</v>
      </c>
      <c r="G9" s="15">
        <f t="shared" si="5"/>
        <v>2941.6613535156239</v>
      </c>
      <c r="H9" s="15">
        <f t="shared" si="5"/>
        <v>3015.2028873535146</v>
      </c>
      <c r="I9" s="15">
        <f t="shared" si="5"/>
        <v>3090.5829595373525</v>
      </c>
      <c r="J9" s="15">
        <f t="shared" si="5"/>
        <v>3167.8475335257858</v>
      </c>
      <c r="K9" s="15">
        <f t="shared" si="5"/>
        <v>3247.0437218639299</v>
      </c>
      <c r="L9" s="15">
        <f t="shared" si="5"/>
        <v>3328.2198149105284</v>
      </c>
      <c r="M9" s="15">
        <f t="shared" si="5"/>
        <v>3411.4253102832918</v>
      </c>
      <c r="N9" s="15">
        <f t="shared" si="5"/>
        <v>3496.7109430403734</v>
      </c>
      <c r="O9" s="15">
        <f t="shared" si="5"/>
        <v>3584.1287166163829</v>
      </c>
      <c r="P9" s="15">
        <f t="shared" si="5"/>
        <v>3673.7319345317919</v>
      </c>
      <c r="Q9" s="15">
        <f t="shared" si="5"/>
        <v>3765.5752328950871</v>
      </c>
      <c r="R9" s="15">
        <f t="shared" si="5"/>
        <v>3859.7146137174641</v>
      </c>
      <c r="S9" s="15">
        <f t="shared" si="5"/>
        <v>3956.2074790604001</v>
      </c>
      <c r="T9" s="15">
        <f t="shared" si="5"/>
        <v>4055.1126660369105</v>
      </c>
      <c r="U9" s="15">
        <f t="shared" si="5"/>
        <v>4156.4904826878328</v>
      </c>
      <c r="V9" s="15">
        <f t="shared" si="5"/>
        <v>4260.4027447550288</v>
      </c>
      <c r="W9" s="15">
        <f t="shared" si="5"/>
        <v>4366.9128133739032</v>
      </c>
      <c r="X9" s="15">
        <f t="shared" si="5"/>
        <v>4476.0856337082514</v>
      </c>
      <c r="Y9" s="15">
        <f t="shared" si="5"/>
        <v>4587.9877745509575</v>
      </c>
      <c r="Z9" s="15">
        <f t="shared" si="5"/>
        <v>4702.6874689147307</v>
      </c>
      <c r="AA9" s="15">
        <f t="shared" si="5"/>
        <v>4820.2546556375983</v>
      </c>
      <c r="AB9" s="15">
        <f t="shared" si="5"/>
        <v>4940.7610220285387</v>
      </c>
      <c r="AC9" s="15">
        <f t="shared" si="5"/>
        <v>5064.2800475792519</v>
      </c>
      <c r="AD9" s="15">
        <f t="shared" si="5"/>
        <v>5190.8870487687327</v>
      </c>
      <c r="AE9" s="15">
        <f t="shared" si="5"/>
        <v>5320.6592249879513</v>
      </c>
      <c r="AF9" s="15">
        <f t="shared" si="5"/>
        <v>5453.6757056126489</v>
      </c>
      <c r="AG9" s="15">
        <f t="shared" si="5"/>
        <v>5590.0175982529663</v>
      </c>
      <c r="AH9" s="15">
        <f t="shared" si="5"/>
        <v>5729.7680382092894</v>
      </c>
      <c r="AI9" s="15">
        <f t="shared" si="5"/>
        <v>5873.0122391645218</v>
      </c>
      <c r="AJ9" s="15">
        <f t="shared" si="5"/>
        <v>6019.8375451436341</v>
      </c>
      <c r="AK9" s="15">
        <f t="shared" si="5"/>
        <v>6170.3334837722241</v>
      </c>
      <c r="AL9" s="15">
        <f t="shared" si="5"/>
        <v>6324.5918208665307</v>
      </c>
      <c r="AM9" s="15">
        <f t="shared" si="5"/>
        <v>6482.7066163881927</v>
      </c>
      <c r="AN9" s="15">
        <f t="shared" si="5"/>
        <v>6644.774281797896</v>
      </c>
      <c r="AO9" s="15">
        <f t="shared" si="5"/>
        <v>6810.8936388428447</v>
      </c>
      <c r="AP9" s="15">
        <f t="shared" si="5"/>
        <v>6981.1659798139144</v>
      </c>
      <c r="AQ9" s="15">
        <f t="shared" si="5"/>
        <v>7155.6951293092625</v>
      </c>
      <c r="AR9" s="15">
        <f t="shared" si="5"/>
        <v>7334.5875075419935</v>
      </c>
      <c r="AS9" s="15">
        <f t="shared" si="5"/>
        <v>7517.952195230544</v>
      </c>
      <c r="AT9" s="15">
        <f t="shared" si="5"/>
        <v>7705.9010001113056</v>
      </c>
      <c r="AU9" s="15">
        <f t="shared" si="5"/>
        <v>7898.548525114089</v>
      </c>
      <c r="AV9" s="15">
        <f t="shared" si="5"/>
        <v>8096.0122382419395</v>
      </c>
      <c r="AW9" s="15">
        <f t="shared" si="5"/>
        <v>8298.4125441979886</v>
      </c>
      <c r="AX9" s="15">
        <f t="shared" si="5"/>
        <v>8505.8728578029386</v>
      </c>
      <c r="AY9" s="15">
        <f t="shared" si="5"/>
        <v>8718.519679248011</v>
      </c>
      <c r="AZ9" s="15">
        <f t="shared" si="5"/>
        <v>8936.4826712292106</v>
      </c>
      <c r="BA9" s="15">
        <f t="shared" si="5"/>
        <v>9159.8947380099416</v>
      </c>
      <c r="BB9" s="15">
        <f t="shared" si="5"/>
        <v>9388.8921064601891</v>
      </c>
      <c r="BC9" s="15">
        <f t="shared" si="5"/>
        <v>9623.6144091216938</v>
      </c>
      <c r="BD9" s="15">
        <f t="shared" si="5"/>
        <v>9864.2047693497352</v>
      </c>
      <c r="BE9" s="15">
        <f t="shared" si="5"/>
        <v>10110.809888583479</v>
      </c>
      <c r="BF9" s="15">
        <f t="shared" si="5"/>
        <v>10363.580135798065</v>
      </c>
      <c r="BG9" s="15">
        <f t="shared" si="5"/>
        <v>10622.669639193016</v>
      </c>
      <c r="BH9" s="15">
        <f t="shared" si="5"/>
        <v>10888.236380172841</v>
      </c>
      <c r="BI9" s="15">
        <f t="shared" si="5"/>
        <v>11160.442289677161</v>
      </c>
      <c r="BJ9" s="15">
        <f t="shared" si="5"/>
        <v>11439.453346919088</v>
      </c>
      <c r="BK9" s="15">
        <f t="shared" si="5"/>
        <v>11725.439680592068</v>
      </c>
      <c r="BL9" s="15">
        <f t="shared" si="5"/>
        <v>12018.575672606867</v>
      </c>
      <c r="BM9" s="15">
        <f t="shared" si="5"/>
        <v>12319.040064422041</v>
      </c>
      <c r="BN9" s="15">
        <f t="shared" si="5"/>
        <v>12627.016066032589</v>
      </c>
      <c r="BO9" s="15">
        <f t="shared" si="5"/>
        <v>12942.691467683402</v>
      </c>
      <c r="BP9" s="15">
        <f t="shared" ref="BP9:EA9" si="6">$C$3*52*(1+$C$4)^BP$7</f>
        <v>13266.258754375487</v>
      </c>
      <c r="BQ9" s="15">
        <f t="shared" si="6"/>
        <v>13597.915223234875</v>
      </c>
      <c r="BR9" s="15">
        <f t="shared" si="6"/>
        <v>13937.863103815745</v>
      </c>
      <c r="BS9" s="15">
        <f t="shared" si="6"/>
        <v>14286.309681411136</v>
      </c>
      <c r="BT9" s="15">
        <f t="shared" si="6"/>
        <v>14643.467423446415</v>
      </c>
      <c r="BU9" s="15">
        <f t="shared" si="6"/>
        <v>15009.554109032575</v>
      </c>
      <c r="BV9" s="15">
        <f t="shared" si="6"/>
        <v>15384.792961758389</v>
      </c>
      <c r="BW9" s="15">
        <f t="shared" si="6"/>
        <v>15769.412785802346</v>
      </c>
      <c r="BX9" s="15">
        <f t="shared" si="6"/>
        <v>16163.648105447404</v>
      </c>
      <c r="BY9" s="15">
        <f t="shared" si="6"/>
        <v>16567.73930808359</v>
      </c>
      <c r="BZ9" s="15">
        <f t="shared" si="6"/>
        <v>16981.932790785679</v>
      </c>
      <c r="CA9" s="15">
        <f t="shared" si="6"/>
        <v>17406.48111055532</v>
      </c>
      <c r="CB9" s="15">
        <f t="shared" si="6"/>
        <v>17841.643138319199</v>
      </c>
      <c r="CC9" s="15">
        <f t="shared" si="6"/>
        <v>18287.684216777183</v>
      </c>
      <c r="CD9" s="15">
        <f t="shared" si="6"/>
        <v>18744.876322196611</v>
      </c>
      <c r="CE9" s="15">
        <f t="shared" si="6"/>
        <v>19213.498230251524</v>
      </c>
      <c r="CF9" s="15">
        <f t="shared" si="6"/>
        <v>19693.835686007813</v>
      </c>
      <c r="CG9" s="15">
        <f t="shared" si="6"/>
        <v>20186.181578158008</v>
      </c>
      <c r="CH9" s="15">
        <f t="shared" si="6"/>
        <v>20690.836117611954</v>
      </c>
      <c r="CI9" s="15">
        <f t="shared" si="6"/>
        <v>21208.107020552252</v>
      </c>
      <c r="CJ9" s="15">
        <f t="shared" si="6"/>
        <v>21738.309696066059</v>
      </c>
      <c r="CK9" s="15">
        <f t="shared" si="6"/>
        <v>22281.767438467708</v>
      </c>
      <c r="CL9" s="15">
        <f t="shared" si="6"/>
        <v>22838.8116244294</v>
      </c>
      <c r="CM9" s="15">
        <f t="shared" si="6"/>
        <v>23409.78191504013</v>
      </c>
      <c r="CN9" s="15">
        <f t="shared" si="6"/>
        <v>23995.026462916136</v>
      </c>
      <c r="CO9" s="15">
        <f t="shared" si="6"/>
        <v>24594.902124489039</v>
      </c>
      <c r="CP9" s="15">
        <f t="shared" si="6"/>
        <v>25209.774677601257</v>
      </c>
      <c r="CQ9" s="15">
        <f t="shared" si="6"/>
        <v>25840.019044541295</v>
      </c>
      <c r="CR9" s="15">
        <f t="shared" si="6"/>
        <v>26486.019520654823</v>
      </c>
      <c r="CS9" s="15">
        <f t="shared" si="6"/>
        <v>27148.170008671197</v>
      </c>
      <c r="CT9" s="15">
        <f t="shared" si="6"/>
        <v>27826.874258887972</v>
      </c>
      <c r="CU9" s="15">
        <f t="shared" si="6"/>
        <v>28522.546115360168</v>
      </c>
      <c r="CV9" s="15">
        <f t="shared" si="6"/>
        <v>29235.609768244176</v>
      </c>
      <c r="CW9" s="15">
        <f t="shared" si="6"/>
        <v>29966.500012450273</v>
      </c>
      <c r="CX9" s="15">
        <f t="shared" si="6"/>
        <v>30715.662512761533</v>
      </c>
      <c r="CY9" s="15">
        <f t="shared" si="6"/>
        <v>31483.55407558057</v>
      </c>
      <c r="CZ9" s="15">
        <f t="shared" si="6"/>
        <v>32270.642927470075</v>
      </c>
      <c r="DA9" s="15">
        <f t="shared" si="6"/>
        <v>33077.409000656829</v>
      </c>
      <c r="DB9" s="15">
        <f t="shared" si="6"/>
        <v>33904.344225673245</v>
      </c>
      <c r="DC9" s="15">
        <f t="shared" si="6"/>
        <v>34751.95283131508</v>
      </c>
      <c r="DD9" s="15">
        <f t="shared" si="6"/>
        <v>35620.751652097948</v>
      </c>
      <c r="DE9" s="15">
        <f t="shared" si="6"/>
        <v>36511.270443400404</v>
      </c>
      <c r="DF9" s="15">
        <f t="shared" si="6"/>
        <v>37424.052204485401</v>
      </c>
      <c r="DG9" s="15">
        <f t="shared" si="6"/>
        <v>38359.653509597541</v>
      </c>
      <c r="DH9" s="15">
        <f t="shared" si="6"/>
        <v>39318.644847337469</v>
      </c>
      <c r="DI9" s="15">
        <f t="shared" si="6"/>
        <v>40301.610968520916</v>
      </c>
      <c r="DJ9" s="15">
        <f t="shared" si="6"/>
        <v>41309.151242733933</v>
      </c>
      <c r="DK9" s="15">
        <f t="shared" si="6"/>
        <v>42341.880023802274</v>
      </c>
      <c r="DL9" s="15">
        <f t="shared" si="6"/>
        <v>43400.427024397337</v>
      </c>
      <c r="DM9" s="15">
        <f t="shared" si="6"/>
        <v>44485.437700007278</v>
      </c>
      <c r="DN9" s="15">
        <f t="shared" si="6"/>
        <v>45597.573642507443</v>
      </c>
      <c r="DO9" s="15">
        <f t="shared" si="6"/>
        <v>46737.51298357013</v>
      </c>
      <c r="DP9" s="15">
        <f t="shared" si="6"/>
        <v>47905.950808159381</v>
      </c>
      <c r="DQ9" s="15">
        <f t="shared" si="6"/>
        <v>49103.599578363363</v>
      </c>
      <c r="DR9" s="15">
        <f t="shared" si="6"/>
        <v>50331.189567822454</v>
      </c>
      <c r="DS9" s="15">
        <f t="shared" si="6"/>
        <v>51589.469307018007</v>
      </c>
      <c r="DT9" s="15">
        <f t="shared" si="6"/>
        <v>52879.206039693454</v>
      </c>
      <c r="DU9" s="15">
        <f t="shared" si="6"/>
        <v>54201.186190685781</v>
      </c>
      <c r="DV9" s="15">
        <f t="shared" si="6"/>
        <v>55556.21584545292</v>
      </c>
      <c r="DW9" s="15">
        <f t="shared" si="6"/>
        <v>56945.121241589259</v>
      </c>
      <c r="DX9" s="15">
        <f t="shared" si="6"/>
        <v>58368.749272628971</v>
      </c>
      <c r="DY9" s="15">
        <f t="shared" si="6"/>
        <v>59827.968004444709</v>
      </c>
      <c r="DZ9" s="15">
        <f t="shared" si="6"/>
        <v>61323.667204555815</v>
      </c>
      <c r="EA9" s="15">
        <f t="shared" si="6"/>
        <v>62856.758884669704</v>
      </c>
      <c r="EB9" s="15">
        <f t="shared" ref="EB9:GM9" si="7">$C$3*52*(1+$C$4)^EB$7</f>
        <v>64428.177856786446</v>
      </c>
      <c r="EC9" s="15">
        <f t="shared" si="7"/>
        <v>66038.882303206105</v>
      </c>
      <c r="ED9" s="15">
        <f t="shared" si="7"/>
        <v>67689.854360786252</v>
      </c>
      <c r="EE9" s="15">
        <f t="shared" si="7"/>
        <v>69382.100719805909</v>
      </c>
      <c r="EF9" s="15">
        <f t="shared" si="7"/>
        <v>71116.653237801045</v>
      </c>
      <c r="EG9" s="15">
        <f t="shared" si="7"/>
        <v>72894.569568746083</v>
      </c>
      <c r="EH9" s="15">
        <f t="shared" si="7"/>
        <v>74716.933807964713</v>
      </c>
      <c r="EI9" s="15">
        <f t="shared" si="7"/>
        <v>76584.85715316383</v>
      </c>
      <c r="EJ9" s="15">
        <f t="shared" si="7"/>
        <v>78499.478581992924</v>
      </c>
      <c r="EK9" s="15">
        <f t="shared" si="7"/>
        <v>80461.965546542735</v>
      </c>
      <c r="EL9" s="15">
        <f t="shared" si="7"/>
        <v>82473.514685206304</v>
      </c>
      <c r="EM9" s="15">
        <f t="shared" si="7"/>
        <v>84535.352552336466</v>
      </c>
      <c r="EN9" s="15">
        <f t="shared" si="7"/>
        <v>86648.736366144862</v>
      </c>
      <c r="EO9" s="15">
        <f t="shared" si="7"/>
        <v>88814.954775298494</v>
      </c>
      <c r="EP9" s="15">
        <f t="shared" si="7"/>
        <v>91035.328644680951</v>
      </c>
      <c r="EQ9" s="15">
        <f t="shared" si="7"/>
        <v>93311.21186079795</v>
      </c>
      <c r="ER9" s="15">
        <f t="shared" si="7"/>
        <v>95643.992157317916</v>
      </c>
      <c r="ES9" s="15">
        <f t="shared" si="7"/>
        <v>98035.091961250859</v>
      </c>
      <c r="ET9" s="15">
        <f t="shared" si="7"/>
        <v>100485.96926028212</v>
      </c>
      <c r="EU9" s="15">
        <f t="shared" si="7"/>
        <v>102998.11849178917</v>
      </c>
      <c r="EV9" s="15">
        <f t="shared" si="7"/>
        <v>105573.07145408388</v>
      </c>
      <c r="EW9" s="15">
        <f t="shared" si="7"/>
        <v>108212.39824043598</v>
      </c>
      <c r="EX9" s="15">
        <f t="shared" si="7"/>
        <v>110917.70819644688</v>
      </c>
      <c r="EY9" s="15">
        <f t="shared" si="7"/>
        <v>113690.65090135804</v>
      </c>
      <c r="EZ9" s="15">
        <f t="shared" si="7"/>
        <v>116532.91717389197</v>
      </c>
      <c r="FA9" s="15">
        <f t="shared" si="7"/>
        <v>119446.24010323927</v>
      </c>
      <c r="FB9" s="15">
        <f t="shared" si="7"/>
        <v>122432.39610582024</v>
      </c>
      <c r="FC9" s="15">
        <f t="shared" si="7"/>
        <v>125493.20600846577</v>
      </c>
      <c r="FD9" s="15">
        <f t="shared" si="7"/>
        <v>128630.53615867738</v>
      </c>
      <c r="FE9" s="15">
        <f t="shared" si="7"/>
        <v>131846.29956264436</v>
      </c>
      <c r="FF9" s="15">
        <f t="shared" si="7"/>
        <v>135142.45705171043</v>
      </c>
      <c r="FG9" s="15">
        <f t="shared" si="7"/>
        <v>138521.01847800319</v>
      </c>
      <c r="FH9" s="15">
        <f t="shared" si="7"/>
        <v>141984.04393995326</v>
      </c>
      <c r="FI9" s="15">
        <f t="shared" si="7"/>
        <v>145533.64503845209</v>
      </c>
      <c r="FJ9" s="15">
        <f t="shared" si="7"/>
        <v>149171.98616441339</v>
      </c>
      <c r="FK9" s="15">
        <f t="shared" si="7"/>
        <v>152901.2858185237</v>
      </c>
      <c r="FL9" s="15">
        <f t="shared" si="7"/>
        <v>156723.81796398677</v>
      </c>
      <c r="FM9" s="15">
        <f t="shared" si="7"/>
        <v>160641.91341308644</v>
      </c>
      <c r="FN9" s="15">
        <f t="shared" si="7"/>
        <v>164657.96124841357</v>
      </c>
      <c r="FO9" s="15">
        <f t="shared" si="7"/>
        <v>168774.4102796239</v>
      </c>
      <c r="FP9" s="15">
        <f t="shared" si="7"/>
        <v>172993.77053661452</v>
      </c>
      <c r="FQ9" s="15">
        <f t="shared" si="7"/>
        <v>177318.6148000299</v>
      </c>
      <c r="FR9" s="15">
        <f t="shared" si="7"/>
        <v>181751.58017003056</v>
      </c>
      <c r="FS9" s="15">
        <f t="shared" si="7"/>
        <v>186295.36967428136</v>
      </c>
      <c r="FT9" s="15">
        <f t="shared" si="7"/>
        <v>190952.75391613835</v>
      </c>
      <c r="FU9" s="15">
        <f t="shared" si="7"/>
        <v>195726.57276404186</v>
      </c>
      <c r="FV9" s="15">
        <f t="shared" si="7"/>
        <v>200619.73708314289</v>
      </c>
      <c r="FW9" s="15">
        <f t="shared" si="7"/>
        <v>205635.23051022145</v>
      </c>
      <c r="FX9" s="15">
        <f t="shared" si="7"/>
        <v>210776.11127297697</v>
      </c>
      <c r="FY9" s="15">
        <f t="shared" si="7"/>
        <v>216045.5140548014</v>
      </c>
      <c r="FZ9" s="15">
        <f t="shared" si="7"/>
        <v>221446.65190617141</v>
      </c>
      <c r="GA9" s="15">
        <f t="shared" si="7"/>
        <v>226982.81820382568</v>
      </c>
      <c r="GB9" s="15">
        <f t="shared" si="7"/>
        <v>232657.38865892129</v>
      </c>
      <c r="GC9" s="15">
        <f t="shared" si="7"/>
        <v>238473.82337539434</v>
      </c>
      <c r="GD9" s="15">
        <f t="shared" si="7"/>
        <v>244435.6689597792</v>
      </c>
      <c r="GE9" s="15">
        <f t="shared" si="7"/>
        <v>250546.56068377363</v>
      </c>
      <c r="GF9" s="15">
        <f t="shared" si="7"/>
        <v>256810.22470086796</v>
      </c>
      <c r="GG9" s="15">
        <f t="shared" si="7"/>
        <v>263230.48031838966</v>
      </c>
      <c r="GH9" s="15">
        <f t="shared" si="7"/>
        <v>269811.24232634937</v>
      </c>
      <c r="GI9" s="15">
        <f t="shared" si="7"/>
        <v>276556.52338450815</v>
      </c>
      <c r="GJ9" s="15">
        <f t="shared" si="7"/>
        <v>283470.43646912079</v>
      </c>
      <c r="GK9" s="15">
        <f t="shared" si="7"/>
        <v>290557.19738084887</v>
      </c>
      <c r="GL9" s="15">
        <f t="shared" si="7"/>
        <v>297821.12731537002</v>
      </c>
      <c r="GM9" s="15">
        <f t="shared" si="7"/>
        <v>305266.65549825423</v>
      </c>
      <c r="GN9" s="15">
        <f t="shared" ref="GN9:IY9" si="8">$C$3*52*(1+$C$4)^GN$7</f>
        <v>312898.32188571058</v>
      </c>
      <c r="GO9" s="15">
        <f t="shared" si="8"/>
        <v>320720.77993285336</v>
      </c>
      <c r="GP9" s="15">
        <f t="shared" si="8"/>
        <v>328738.79943117464</v>
      </c>
      <c r="GQ9" s="15">
        <f t="shared" si="8"/>
        <v>336957.26941695396</v>
      </c>
      <c r="GR9" s="15">
        <f t="shared" si="8"/>
        <v>345381.20115237776</v>
      </c>
      <c r="GS9" s="15">
        <f t="shared" si="8"/>
        <v>354015.73118118726</v>
      </c>
      <c r="GT9" s="15">
        <f t="shared" si="8"/>
        <v>362866.12446071691</v>
      </c>
      <c r="GU9" s="15">
        <f t="shared" si="8"/>
        <v>371937.7775722348</v>
      </c>
      <c r="GV9" s="15">
        <f t="shared" si="8"/>
        <v>381236.22201154067</v>
      </c>
      <c r="GW9" s="15">
        <f t="shared" si="8"/>
        <v>390767.12756182917</v>
      </c>
      <c r="GX9" s="15">
        <f t="shared" si="8"/>
        <v>400536.30575087486</v>
      </c>
      <c r="GY9" s="15">
        <f t="shared" si="8"/>
        <v>410549.71339464671</v>
      </c>
      <c r="GZ9" s="15">
        <f t="shared" si="8"/>
        <v>420813.45622951287</v>
      </c>
      <c r="HA9" s="15">
        <f t="shared" si="8"/>
        <v>431333.79263525078</v>
      </c>
      <c r="HB9" s="15">
        <f t="shared" si="8"/>
        <v>442117.13745113194</v>
      </c>
      <c r="HC9" s="15">
        <f t="shared" si="8"/>
        <v>453170.06588741019</v>
      </c>
      <c r="HD9" s="15">
        <f t="shared" si="8"/>
        <v>464499.3175345955</v>
      </c>
      <c r="HE9" s="15">
        <f t="shared" si="8"/>
        <v>476111.80047296034</v>
      </c>
      <c r="HF9" s="15">
        <f t="shared" si="8"/>
        <v>488014.59548478434</v>
      </c>
      <c r="HG9" s="15">
        <f t="shared" si="8"/>
        <v>500214.9603719039</v>
      </c>
      <c r="HH9" s="15">
        <f t="shared" si="8"/>
        <v>512720.33438120148</v>
      </c>
      <c r="HI9" s="15">
        <f t="shared" si="8"/>
        <v>525538.34274073143</v>
      </c>
      <c r="HJ9" s="15">
        <f t="shared" si="8"/>
        <v>538676.80130924971</v>
      </c>
      <c r="HK9" s="15">
        <f t="shared" si="8"/>
        <v>552143.72134198085</v>
      </c>
      <c r="HL9" s="15">
        <f t="shared" si="8"/>
        <v>565947.31437553035</v>
      </c>
      <c r="HM9" s="15">
        <f t="shared" si="8"/>
        <v>580095.99723491876</v>
      </c>
      <c r="HN9" s="15">
        <f t="shared" si="8"/>
        <v>594598.39716579148</v>
      </c>
      <c r="HO9" s="15">
        <f t="shared" si="8"/>
        <v>609463.35709493642</v>
      </c>
      <c r="HP9" s="15">
        <f t="shared" si="8"/>
        <v>624699.94102230971</v>
      </c>
      <c r="HQ9" s="15">
        <f t="shared" si="8"/>
        <v>640317.43954786751</v>
      </c>
      <c r="HR9" s="15">
        <f t="shared" si="8"/>
        <v>656325.37553656404</v>
      </c>
      <c r="HS9" s="15">
        <f t="shared" si="8"/>
        <v>672733.50992497813</v>
      </c>
      <c r="HT9" s="15">
        <f t="shared" si="8"/>
        <v>689551.84767310263</v>
      </c>
      <c r="HU9" s="15">
        <f t="shared" si="8"/>
        <v>706790.64386493014</v>
      </c>
      <c r="HV9" s="15">
        <f t="shared" si="8"/>
        <v>724460.40996155341</v>
      </c>
      <c r="HW9" s="15">
        <f t="shared" si="8"/>
        <v>742571.92021059222</v>
      </c>
      <c r="HX9" s="15">
        <f t="shared" si="8"/>
        <v>761136.2182158567</v>
      </c>
      <c r="HY9" s="15">
        <f t="shared" si="8"/>
        <v>780164.62367125333</v>
      </c>
      <c r="HZ9" s="15">
        <f t="shared" si="8"/>
        <v>799668.73926303454</v>
      </c>
      <c r="IA9" s="15">
        <f t="shared" si="8"/>
        <v>819660.45774461038</v>
      </c>
      <c r="IB9" s="15">
        <f t="shared" si="8"/>
        <v>840151.96918822557</v>
      </c>
      <c r="IC9" s="15">
        <f t="shared" si="8"/>
        <v>861155.76841793128</v>
      </c>
      <c r="ID9" s="15">
        <f t="shared" si="8"/>
        <v>882684.6626283793</v>
      </c>
      <c r="IE9" s="15">
        <f t="shared" si="8"/>
        <v>904751.77919408889</v>
      </c>
      <c r="IF9" s="15">
        <f t="shared" si="8"/>
        <v>927370.57367394085</v>
      </c>
      <c r="IG9" s="15">
        <f t="shared" si="8"/>
        <v>950554.83801578963</v>
      </c>
      <c r="IH9" s="15">
        <f t="shared" si="8"/>
        <v>974318.70896618417</v>
      </c>
      <c r="II9" s="15">
        <f t="shared" si="8"/>
        <v>998676.67669033876</v>
      </c>
      <c r="IJ9" s="15">
        <f t="shared" si="8"/>
        <v>1023643.5936075972</v>
      </c>
      <c r="IK9" s="15">
        <f t="shared" si="8"/>
        <v>1049234.6834477873</v>
      </c>
      <c r="IL9" s="15">
        <f t="shared" si="8"/>
        <v>1075465.5505339818</v>
      </c>
      <c r="IM9" s="15">
        <f t="shared" si="8"/>
        <v>1102352.1892973313</v>
      </c>
      <c r="IN9" s="15">
        <f t="shared" si="8"/>
        <v>1129910.9940297646</v>
      </c>
      <c r="IO9" s="15">
        <f t="shared" si="8"/>
        <v>1158158.7688805084</v>
      </c>
      <c r="IP9" s="15">
        <f t="shared" si="8"/>
        <v>1187112.7381025213</v>
      </c>
      <c r="IQ9" s="15">
        <f t="shared" si="8"/>
        <v>1216790.5565550842</v>
      </c>
      <c r="IR9" s="15">
        <f t="shared" si="8"/>
        <v>1247210.3204689613</v>
      </c>
      <c r="IS9" s="15">
        <f t="shared" si="8"/>
        <v>1278390.5784806851</v>
      </c>
      <c r="IT9" s="15">
        <f t="shared" si="8"/>
        <v>1310350.3429427021</v>
      </c>
      <c r="IU9" s="15">
        <f t="shared" si="8"/>
        <v>1343109.1015162701</v>
      </c>
      <c r="IV9" s="15">
        <f t="shared" si="8"/>
        <v>1376686.8290541763</v>
      </c>
      <c r="IW9" s="15">
        <f t="shared" si="8"/>
        <v>1411103.999780531</v>
      </c>
      <c r="IX9" s="15">
        <f t="shared" si="8"/>
        <v>1446381.599775044</v>
      </c>
      <c r="IY9" s="15">
        <f t="shared" si="8"/>
        <v>1482541.1397694198</v>
      </c>
      <c r="IZ9" s="15">
        <f t="shared" ref="IZ9:JK9" si="9">$C$3*52*(1+$C$4)^IZ$7</f>
        <v>1519604.6682636556</v>
      </c>
      <c r="JA9" s="15">
        <f t="shared" si="9"/>
        <v>1557594.7849702467</v>
      </c>
      <c r="JB9" s="15">
        <f t="shared" si="9"/>
        <v>1596534.6545945029</v>
      </c>
      <c r="JC9" s="15">
        <f t="shared" si="9"/>
        <v>1636448.0209593649</v>
      </c>
      <c r="JD9" s="15">
        <f t="shared" si="9"/>
        <v>1677359.2214833491</v>
      </c>
      <c r="JE9" s="15">
        <f t="shared" si="9"/>
        <v>1719293.202020433</v>
      </c>
      <c r="JF9" s="15">
        <f t="shared" si="9"/>
        <v>1762275.5320709436</v>
      </c>
      <c r="JG9" s="15">
        <f t="shared" si="9"/>
        <v>1806332.4203727168</v>
      </c>
      <c r="JH9" s="15">
        <f t="shared" si="9"/>
        <v>1851490.7308820349</v>
      </c>
      <c r="JI9" s="15">
        <f t="shared" si="9"/>
        <v>1897777.9991540858</v>
      </c>
      <c r="JJ9" s="15">
        <f t="shared" si="9"/>
        <v>1945222.4491329377</v>
      </c>
      <c r="JK9" s="15">
        <f t="shared" si="9"/>
        <v>1993853.010361261</v>
      </c>
    </row>
    <row r="10" spans="1:271">
      <c r="A10" s="2"/>
      <c r="B10" s="2"/>
      <c r="C10" s="3"/>
      <c r="D10" s="9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271">
      <c r="A11" s="2" t="s">
        <v>1</v>
      </c>
      <c r="B11" s="2" t="s">
        <v>24</v>
      </c>
      <c r="C11" s="3">
        <f>C8-C9</f>
        <v>23984.999999999996</v>
      </c>
      <c r="D11" s="3">
        <f t="shared" ref="D11:BO11" si="10">D8-D9</f>
        <v>24584.624999999996</v>
      </c>
      <c r="E11" s="3">
        <f t="shared" si="10"/>
        <v>25199.240624999999</v>
      </c>
      <c r="F11" s="3">
        <f t="shared" si="10"/>
        <v>25829.221640624994</v>
      </c>
      <c r="G11" s="3">
        <f t="shared" si="10"/>
        <v>26474.952181640616</v>
      </c>
      <c r="H11" s="3">
        <f t="shared" si="10"/>
        <v>27136.825986181633</v>
      </c>
      <c r="I11" s="3">
        <f t="shared" si="10"/>
        <v>27815.246635836171</v>
      </c>
      <c r="J11" s="3">
        <f t="shared" si="10"/>
        <v>28510.627801732073</v>
      </c>
      <c r="K11" s="3">
        <f t="shared" si="10"/>
        <v>29223.39349677537</v>
      </c>
      <c r="L11" s="3">
        <f t="shared" si="10"/>
        <v>29953.978334194759</v>
      </c>
      <c r="M11" s="3">
        <f t="shared" si="10"/>
        <v>30702.827792549626</v>
      </c>
      <c r="N11" s="3">
        <f t="shared" si="10"/>
        <v>31470.39848736336</v>
      </c>
      <c r="O11" s="3">
        <f t="shared" si="10"/>
        <v>32257.158449547445</v>
      </c>
      <c r="P11" s="3">
        <f t="shared" si="10"/>
        <v>33063.587410786131</v>
      </c>
      <c r="Q11" s="3">
        <f t="shared" si="10"/>
        <v>33890.177096055791</v>
      </c>
      <c r="R11" s="3">
        <f t="shared" si="10"/>
        <v>34737.431523457177</v>
      </c>
      <c r="S11" s="3">
        <f t="shared" si="10"/>
        <v>35605.867311543603</v>
      </c>
      <c r="T11" s="3">
        <f t="shared" si="10"/>
        <v>36496.013994332192</v>
      </c>
      <c r="U11" s="3">
        <f t="shared" si="10"/>
        <v>37408.414344190496</v>
      </c>
      <c r="V11" s="3">
        <f t="shared" si="10"/>
        <v>38343.624702795249</v>
      </c>
      <c r="W11" s="3">
        <f t="shared" si="10"/>
        <v>39302.21532036514</v>
      </c>
      <c r="X11" s="3">
        <f t="shared" si="10"/>
        <v>40284.770703374263</v>
      </c>
      <c r="Y11" s="3">
        <f t="shared" si="10"/>
        <v>41291.889970958619</v>
      </c>
      <c r="Z11" s="3">
        <f t="shared" si="10"/>
        <v>42324.187220232583</v>
      </c>
      <c r="AA11" s="3">
        <f t="shared" si="10"/>
        <v>43382.29190073839</v>
      </c>
      <c r="AB11" s="3">
        <f t="shared" si="10"/>
        <v>44466.849198256852</v>
      </c>
      <c r="AC11" s="3">
        <f t="shared" si="10"/>
        <v>45578.520428213262</v>
      </c>
      <c r="AD11" s="3">
        <f t="shared" si="10"/>
        <v>46717.983438918593</v>
      </c>
      <c r="AE11" s="3">
        <f t="shared" si="10"/>
        <v>47885.933024891558</v>
      </c>
      <c r="AF11" s="3">
        <f t="shared" si="10"/>
        <v>49083.081350513836</v>
      </c>
      <c r="AG11" s="3">
        <f t="shared" si="10"/>
        <v>50310.1583842767</v>
      </c>
      <c r="AH11" s="3">
        <f t="shared" si="10"/>
        <v>51567.91234388361</v>
      </c>
      <c r="AI11" s="3">
        <f t="shared" si="10"/>
        <v>52857.110152480695</v>
      </c>
      <c r="AJ11" s="3">
        <f t="shared" si="10"/>
        <v>54178.53790629271</v>
      </c>
      <c r="AK11" s="3">
        <f t="shared" si="10"/>
        <v>55533.001353950021</v>
      </c>
      <c r="AL11" s="3">
        <f t="shared" si="10"/>
        <v>56921.326387798777</v>
      </c>
      <c r="AM11" s="3">
        <f t="shared" si="10"/>
        <v>58344.359547493739</v>
      </c>
      <c r="AN11" s="3">
        <f t="shared" si="10"/>
        <v>59802.968536181077</v>
      </c>
      <c r="AO11" s="3">
        <f t="shared" si="10"/>
        <v>61298.042749585598</v>
      </c>
      <c r="AP11" s="3">
        <f t="shared" si="10"/>
        <v>62830.493818325238</v>
      </c>
      <c r="AQ11" s="3">
        <f t="shared" si="10"/>
        <v>64401.256163783364</v>
      </c>
      <c r="AR11" s="3">
        <f t="shared" si="10"/>
        <v>66011.287567877953</v>
      </c>
      <c r="AS11" s="3">
        <f t="shared" si="10"/>
        <v>67661.569757074903</v>
      </c>
      <c r="AT11" s="3">
        <f t="shared" si="10"/>
        <v>69353.109001001751</v>
      </c>
      <c r="AU11" s="3">
        <f t="shared" si="10"/>
        <v>71086.93672602679</v>
      </c>
      <c r="AV11" s="3">
        <f t="shared" si="10"/>
        <v>72864.110144177452</v>
      </c>
      <c r="AW11" s="3">
        <f t="shared" si="10"/>
        <v>74685.712897781908</v>
      </c>
      <c r="AX11" s="3">
        <f t="shared" si="10"/>
        <v>76552.855720226435</v>
      </c>
      <c r="AY11" s="3">
        <f t="shared" si="10"/>
        <v>78466.677113232086</v>
      </c>
      <c r="AZ11" s="3">
        <f t="shared" si="10"/>
        <v>80428.344041062897</v>
      </c>
      <c r="BA11" s="3">
        <f t="shared" si="10"/>
        <v>82439.052642089475</v>
      </c>
      <c r="BB11" s="3">
        <f t="shared" si="10"/>
        <v>84500.028958141702</v>
      </c>
      <c r="BC11" s="3">
        <f t="shared" si="10"/>
        <v>86612.529682095235</v>
      </c>
      <c r="BD11" s="3">
        <f t="shared" si="10"/>
        <v>88777.842924147611</v>
      </c>
      <c r="BE11" s="3">
        <f t="shared" si="10"/>
        <v>90997.288997251308</v>
      </c>
      <c r="BF11" s="3">
        <f t="shared" si="10"/>
        <v>93272.22122218259</v>
      </c>
      <c r="BG11" s="3">
        <f t="shared" si="10"/>
        <v>95604.026752737132</v>
      </c>
      <c r="BH11" s="3">
        <f t="shared" si="10"/>
        <v>97994.127421555575</v>
      </c>
      <c r="BI11" s="3">
        <f t="shared" si="10"/>
        <v>100443.98060709445</v>
      </c>
      <c r="BJ11" s="3">
        <f t="shared" si="10"/>
        <v>102955.0801222718</v>
      </c>
      <c r="BK11" s="3">
        <f t="shared" si="10"/>
        <v>105528.9571253286</v>
      </c>
      <c r="BL11" s="3">
        <f t="shared" si="10"/>
        <v>108167.1810534618</v>
      </c>
      <c r="BM11" s="3">
        <f t="shared" si="10"/>
        <v>110871.36057979838</v>
      </c>
      <c r="BN11" s="3">
        <f t="shared" si="10"/>
        <v>113643.14459429329</v>
      </c>
      <c r="BO11" s="3">
        <f t="shared" si="10"/>
        <v>116484.22320915062</v>
      </c>
      <c r="BP11" s="3">
        <f t="shared" ref="BP11:EA11" si="11">BP8-BP9</f>
        <v>119396.32878937937</v>
      </c>
      <c r="BQ11" s="3">
        <f t="shared" si="11"/>
        <v>122381.23700911387</v>
      </c>
      <c r="BR11" s="3">
        <f t="shared" si="11"/>
        <v>125440.7679343417</v>
      </c>
      <c r="BS11" s="3">
        <f t="shared" si="11"/>
        <v>128576.78713270024</v>
      </c>
      <c r="BT11" s="3">
        <f t="shared" si="11"/>
        <v>131791.20681101771</v>
      </c>
      <c r="BU11" s="3">
        <f t="shared" si="11"/>
        <v>135085.98698129319</v>
      </c>
      <c r="BV11" s="3">
        <f t="shared" si="11"/>
        <v>138463.13665582548</v>
      </c>
      <c r="BW11" s="3">
        <f t="shared" si="11"/>
        <v>141924.71507222109</v>
      </c>
      <c r="BX11" s="3">
        <f t="shared" si="11"/>
        <v>145472.83294902663</v>
      </c>
      <c r="BY11" s="3">
        <f t="shared" si="11"/>
        <v>149109.65377275232</v>
      </c>
      <c r="BZ11" s="3">
        <f t="shared" si="11"/>
        <v>152837.39511707108</v>
      </c>
      <c r="CA11" s="3">
        <f t="shared" si="11"/>
        <v>156658.32999499785</v>
      </c>
      <c r="CB11" s="3">
        <f t="shared" si="11"/>
        <v>160574.78824487279</v>
      </c>
      <c r="CC11" s="3">
        <f t="shared" si="11"/>
        <v>164589.15795099465</v>
      </c>
      <c r="CD11" s="3">
        <f t="shared" si="11"/>
        <v>168703.88689976948</v>
      </c>
      <c r="CE11" s="3">
        <f t="shared" si="11"/>
        <v>172921.48407226373</v>
      </c>
      <c r="CF11" s="3">
        <f t="shared" si="11"/>
        <v>177244.52117407031</v>
      </c>
      <c r="CG11" s="3">
        <f t="shared" si="11"/>
        <v>181675.63420342206</v>
      </c>
      <c r="CH11" s="3">
        <f t="shared" si="11"/>
        <v>186217.52505850757</v>
      </c>
      <c r="CI11" s="3">
        <f t="shared" si="11"/>
        <v>190872.96318497029</v>
      </c>
      <c r="CJ11" s="3">
        <f t="shared" si="11"/>
        <v>195644.78726459455</v>
      </c>
      <c r="CK11" s="3">
        <f t="shared" si="11"/>
        <v>200535.90694620938</v>
      </c>
      <c r="CL11" s="3">
        <f t="shared" si="11"/>
        <v>205549.30461986462</v>
      </c>
      <c r="CM11" s="3">
        <f t="shared" si="11"/>
        <v>210688.03723536117</v>
      </c>
      <c r="CN11" s="3">
        <f t="shared" si="11"/>
        <v>215955.2381662452</v>
      </c>
      <c r="CO11" s="3">
        <f t="shared" si="11"/>
        <v>221354.11912040133</v>
      </c>
      <c r="CP11" s="3">
        <f t="shared" si="11"/>
        <v>226887.97209841132</v>
      </c>
      <c r="CQ11" s="3">
        <f t="shared" si="11"/>
        <v>232560.17140087165</v>
      </c>
      <c r="CR11" s="3">
        <f t="shared" si="11"/>
        <v>238374.17568589339</v>
      </c>
      <c r="CS11" s="3">
        <f t="shared" si="11"/>
        <v>244333.53007804076</v>
      </c>
      <c r="CT11" s="3">
        <f t="shared" si="11"/>
        <v>250441.86832999173</v>
      </c>
      <c r="CU11" s="3">
        <f t="shared" si="11"/>
        <v>256702.91503824154</v>
      </c>
      <c r="CV11" s="3">
        <f t="shared" si="11"/>
        <v>263120.48791419761</v>
      </c>
      <c r="CW11" s="3">
        <f t="shared" si="11"/>
        <v>269698.50011205248</v>
      </c>
      <c r="CX11" s="3">
        <f t="shared" si="11"/>
        <v>276440.96261485381</v>
      </c>
      <c r="CY11" s="3">
        <f t="shared" si="11"/>
        <v>283351.98668022512</v>
      </c>
      <c r="CZ11" s="3">
        <f t="shared" si="11"/>
        <v>290435.78634723066</v>
      </c>
      <c r="DA11" s="3">
        <f t="shared" si="11"/>
        <v>297696.68100591144</v>
      </c>
      <c r="DB11" s="3">
        <f t="shared" si="11"/>
        <v>305139.0980310592</v>
      </c>
      <c r="DC11" s="3">
        <f t="shared" si="11"/>
        <v>312767.57548183564</v>
      </c>
      <c r="DD11" s="3">
        <f t="shared" si="11"/>
        <v>320586.76486888155</v>
      </c>
      <c r="DE11" s="3">
        <f t="shared" si="11"/>
        <v>328601.4339906036</v>
      </c>
      <c r="DF11" s="3">
        <f t="shared" si="11"/>
        <v>336816.46984036861</v>
      </c>
      <c r="DG11" s="3">
        <f t="shared" si="11"/>
        <v>345236.88158637792</v>
      </c>
      <c r="DH11" s="3">
        <f t="shared" si="11"/>
        <v>353867.80362603726</v>
      </c>
      <c r="DI11" s="3">
        <f t="shared" si="11"/>
        <v>362714.49871668825</v>
      </c>
      <c r="DJ11" s="3">
        <f t="shared" si="11"/>
        <v>371782.3611846054</v>
      </c>
      <c r="DK11" s="3">
        <f t="shared" si="11"/>
        <v>381076.92021422047</v>
      </c>
      <c r="DL11" s="3">
        <f t="shared" si="11"/>
        <v>390603.843219576</v>
      </c>
      <c r="DM11" s="3">
        <f t="shared" si="11"/>
        <v>400368.93930006551</v>
      </c>
      <c r="DN11" s="3">
        <f t="shared" si="11"/>
        <v>410378.16278256703</v>
      </c>
      <c r="DO11" s="3">
        <f t="shared" si="11"/>
        <v>420637.61685213121</v>
      </c>
      <c r="DP11" s="3">
        <f t="shared" si="11"/>
        <v>431153.55727343442</v>
      </c>
      <c r="DQ11" s="3">
        <f t="shared" si="11"/>
        <v>441932.39620527031</v>
      </c>
      <c r="DR11" s="3">
        <f t="shared" si="11"/>
        <v>452980.70611040207</v>
      </c>
      <c r="DS11" s="3">
        <f t="shared" si="11"/>
        <v>464305.22376316204</v>
      </c>
      <c r="DT11" s="3">
        <f t="shared" si="11"/>
        <v>475912.85435724107</v>
      </c>
      <c r="DU11" s="3">
        <f t="shared" si="11"/>
        <v>487810.67571617203</v>
      </c>
      <c r="DV11" s="3">
        <f t="shared" si="11"/>
        <v>500005.94260907633</v>
      </c>
      <c r="DW11" s="3">
        <f t="shared" si="11"/>
        <v>512506.09117430338</v>
      </c>
      <c r="DX11" s="3">
        <f t="shared" si="11"/>
        <v>525318.74345366075</v>
      </c>
      <c r="DY11" s="3">
        <f t="shared" si="11"/>
        <v>538451.71204000234</v>
      </c>
      <c r="DZ11" s="3">
        <f t="shared" si="11"/>
        <v>551913.00484100229</v>
      </c>
      <c r="EA11" s="3">
        <f t="shared" si="11"/>
        <v>565710.82996202726</v>
      </c>
      <c r="EB11" s="3">
        <f t="shared" ref="EB11:GM11" si="12">EB8-EB9</f>
        <v>579853.60071107803</v>
      </c>
      <c r="EC11" s="3">
        <f t="shared" si="12"/>
        <v>594349.94072885497</v>
      </c>
      <c r="ED11" s="3">
        <f t="shared" si="12"/>
        <v>609208.68924707628</v>
      </c>
      <c r="EE11" s="3">
        <f t="shared" si="12"/>
        <v>624438.90647825308</v>
      </c>
      <c r="EF11" s="3">
        <f t="shared" si="12"/>
        <v>640049.87914020941</v>
      </c>
      <c r="EG11" s="3">
        <f t="shared" si="12"/>
        <v>656051.12611871469</v>
      </c>
      <c r="EH11" s="3">
        <f t="shared" si="12"/>
        <v>672452.40427168249</v>
      </c>
      <c r="EI11" s="3">
        <f t="shared" si="12"/>
        <v>689263.7143784744</v>
      </c>
      <c r="EJ11" s="3">
        <f t="shared" si="12"/>
        <v>706495.3072379363</v>
      </c>
      <c r="EK11" s="3">
        <f t="shared" si="12"/>
        <v>724157.68991888466</v>
      </c>
      <c r="EL11" s="3">
        <f t="shared" si="12"/>
        <v>742261.63216685667</v>
      </c>
      <c r="EM11" s="3">
        <f t="shared" si="12"/>
        <v>760818.17297102814</v>
      </c>
      <c r="EN11" s="3">
        <f t="shared" si="12"/>
        <v>779838.62729530374</v>
      </c>
      <c r="EO11" s="3">
        <f t="shared" si="12"/>
        <v>799334.59297768644</v>
      </c>
      <c r="EP11" s="3">
        <f t="shared" si="12"/>
        <v>819317.95780212863</v>
      </c>
      <c r="EQ11" s="3">
        <f t="shared" si="12"/>
        <v>839800.90674718155</v>
      </c>
      <c r="ER11" s="3">
        <f t="shared" si="12"/>
        <v>860795.92941586114</v>
      </c>
      <c r="ES11" s="3">
        <f t="shared" si="12"/>
        <v>882315.82765125774</v>
      </c>
      <c r="ET11" s="3">
        <f t="shared" si="12"/>
        <v>904373.72334253904</v>
      </c>
      <c r="EU11" s="3">
        <f t="shared" si="12"/>
        <v>926983.06642610242</v>
      </c>
      <c r="EV11" s="3">
        <f t="shared" si="12"/>
        <v>950157.64308675507</v>
      </c>
      <c r="EW11" s="3">
        <f t="shared" si="12"/>
        <v>973911.58416392386</v>
      </c>
      <c r="EX11" s="3">
        <f t="shared" si="12"/>
        <v>998259.37376802193</v>
      </c>
      <c r="EY11" s="3">
        <f t="shared" si="12"/>
        <v>1023215.8581122224</v>
      </c>
      <c r="EZ11" s="3">
        <f t="shared" si="12"/>
        <v>1048796.2545650278</v>
      </c>
      <c r="FA11" s="3">
        <f t="shared" si="12"/>
        <v>1075016.1609291534</v>
      </c>
      <c r="FB11" s="3">
        <f t="shared" si="12"/>
        <v>1101891.5649523821</v>
      </c>
      <c r="FC11" s="3">
        <f t="shared" si="12"/>
        <v>1129438.854076192</v>
      </c>
      <c r="FD11" s="3">
        <f t="shared" si="12"/>
        <v>1157674.8254280963</v>
      </c>
      <c r="FE11" s="3">
        <f t="shared" si="12"/>
        <v>1186616.6960637991</v>
      </c>
      <c r="FF11" s="3">
        <f t="shared" si="12"/>
        <v>1216282.1134653939</v>
      </c>
      <c r="FG11" s="3">
        <f t="shared" si="12"/>
        <v>1246689.1663020288</v>
      </c>
      <c r="FH11" s="3">
        <f t="shared" si="12"/>
        <v>1277856.3954595793</v>
      </c>
      <c r="FI11" s="3">
        <f t="shared" si="12"/>
        <v>1309802.8053460689</v>
      </c>
      <c r="FJ11" s="3">
        <f t="shared" si="12"/>
        <v>1342547.8754797205</v>
      </c>
      <c r="FK11" s="3">
        <f t="shared" si="12"/>
        <v>1376111.5723667133</v>
      </c>
      <c r="FL11" s="3">
        <f t="shared" si="12"/>
        <v>1410514.3616758808</v>
      </c>
      <c r="FM11" s="3">
        <f t="shared" si="12"/>
        <v>1445777.220717778</v>
      </c>
      <c r="FN11" s="3">
        <f t="shared" si="12"/>
        <v>1481921.651235722</v>
      </c>
      <c r="FO11" s="3">
        <f t="shared" si="12"/>
        <v>1518969.6925166151</v>
      </c>
      <c r="FP11" s="3">
        <f t="shared" si="12"/>
        <v>1556943.9348295305</v>
      </c>
      <c r="FQ11" s="3">
        <f t="shared" si="12"/>
        <v>1595867.5332002691</v>
      </c>
      <c r="FR11" s="3">
        <f t="shared" si="12"/>
        <v>1635764.2215302752</v>
      </c>
      <c r="FS11" s="3">
        <f t="shared" si="12"/>
        <v>1676658.3270685321</v>
      </c>
      <c r="FT11" s="3">
        <f t="shared" si="12"/>
        <v>1718574.7852452453</v>
      </c>
      <c r="FU11" s="3">
        <f t="shared" si="12"/>
        <v>1761539.1548763767</v>
      </c>
      <c r="FV11" s="3">
        <f t="shared" si="12"/>
        <v>1805577.6337482862</v>
      </c>
      <c r="FW11" s="3">
        <f t="shared" si="12"/>
        <v>1850717.0745919929</v>
      </c>
      <c r="FX11" s="3">
        <f t="shared" si="12"/>
        <v>1896985.0014567927</v>
      </c>
      <c r="FY11" s="3">
        <f t="shared" si="12"/>
        <v>1944409.6264932128</v>
      </c>
      <c r="FZ11" s="3">
        <f t="shared" si="12"/>
        <v>1993019.8671555426</v>
      </c>
      <c r="GA11" s="3">
        <f t="shared" si="12"/>
        <v>2042845.3638344312</v>
      </c>
      <c r="GB11" s="3">
        <f t="shared" si="12"/>
        <v>2093916.4979302916</v>
      </c>
      <c r="GC11" s="3">
        <f t="shared" si="12"/>
        <v>2146264.4103785492</v>
      </c>
      <c r="GD11" s="3">
        <f t="shared" si="12"/>
        <v>2199921.0206380128</v>
      </c>
      <c r="GE11" s="3">
        <f t="shared" si="12"/>
        <v>2254919.0461539626</v>
      </c>
      <c r="GF11" s="3">
        <f t="shared" si="12"/>
        <v>2311292.0223078113</v>
      </c>
      <c r="GG11" s="3">
        <f t="shared" si="12"/>
        <v>2369074.3228655066</v>
      </c>
      <c r="GH11" s="3">
        <f t="shared" si="12"/>
        <v>2428301.1809371444</v>
      </c>
      <c r="GI11" s="3">
        <f t="shared" si="12"/>
        <v>2489008.710460573</v>
      </c>
      <c r="GJ11" s="3">
        <f t="shared" si="12"/>
        <v>2551233.9282220867</v>
      </c>
      <c r="GK11" s="3">
        <f t="shared" si="12"/>
        <v>2615014.7764276401</v>
      </c>
      <c r="GL11" s="3">
        <f t="shared" si="12"/>
        <v>2680390.1458383305</v>
      </c>
      <c r="GM11" s="3">
        <f t="shared" si="12"/>
        <v>2747399.8994842879</v>
      </c>
      <c r="GN11" s="3">
        <f t="shared" ref="GN11:IY11" si="13">GN8-GN9</f>
        <v>2816084.8969713952</v>
      </c>
      <c r="GO11" s="3">
        <f t="shared" si="13"/>
        <v>2886487.0193956806</v>
      </c>
      <c r="GP11" s="3">
        <f t="shared" si="13"/>
        <v>2958649.1948805721</v>
      </c>
      <c r="GQ11" s="3">
        <f t="shared" si="13"/>
        <v>3032615.4247525856</v>
      </c>
      <c r="GR11" s="3">
        <f t="shared" si="13"/>
        <v>3108430.8103713999</v>
      </c>
      <c r="GS11" s="3">
        <f t="shared" si="13"/>
        <v>3186141.5806306857</v>
      </c>
      <c r="GT11" s="3">
        <f t="shared" si="13"/>
        <v>3265795.120146452</v>
      </c>
      <c r="GU11" s="3">
        <f t="shared" si="13"/>
        <v>3347439.9981501135</v>
      </c>
      <c r="GV11" s="3">
        <f t="shared" si="13"/>
        <v>3431125.9981038659</v>
      </c>
      <c r="GW11" s="3">
        <f t="shared" si="13"/>
        <v>3516904.1480564624</v>
      </c>
      <c r="GX11" s="3">
        <f t="shared" si="13"/>
        <v>3604826.7517578737</v>
      </c>
      <c r="GY11" s="3">
        <f t="shared" si="13"/>
        <v>3694947.4205518202</v>
      </c>
      <c r="GZ11" s="3">
        <f t="shared" si="13"/>
        <v>3787321.1060656155</v>
      </c>
      <c r="HA11" s="3">
        <f t="shared" si="13"/>
        <v>3882004.1337172566</v>
      </c>
      <c r="HB11" s="3">
        <f t="shared" si="13"/>
        <v>3979054.2370601874</v>
      </c>
      <c r="HC11" s="3">
        <f t="shared" si="13"/>
        <v>4078530.5929866917</v>
      </c>
      <c r="HD11" s="3">
        <f t="shared" si="13"/>
        <v>4180493.8578113588</v>
      </c>
      <c r="HE11" s="3">
        <f t="shared" si="13"/>
        <v>4285006.2042566426</v>
      </c>
      <c r="HF11" s="3">
        <f t="shared" si="13"/>
        <v>4392131.3593630586</v>
      </c>
      <c r="HG11" s="3">
        <f t="shared" si="13"/>
        <v>4501934.6433471348</v>
      </c>
      <c r="HH11" s="3">
        <f t="shared" si="13"/>
        <v>4614483.0094308136</v>
      </c>
      <c r="HI11" s="3">
        <f t="shared" si="13"/>
        <v>4729845.0846665837</v>
      </c>
      <c r="HJ11" s="3">
        <f t="shared" si="13"/>
        <v>4848091.211783248</v>
      </c>
      <c r="HK11" s="3">
        <f t="shared" si="13"/>
        <v>4969293.4920778284</v>
      </c>
      <c r="HL11" s="3">
        <f t="shared" si="13"/>
        <v>5093525.8293797737</v>
      </c>
      <c r="HM11" s="3">
        <f t="shared" si="13"/>
        <v>5220863.9751142683</v>
      </c>
      <c r="HN11" s="3">
        <f t="shared" si="13"/>
        <v>5351385.5744921239</v>
      </c>
      <c r="HO11" s="3">
        <f t="shared" si="13"/>
        <v>5485170.2138544284</v>
      </c>
      <c r="HP11" s="3">
        <f t="shared" si="13"/>
        <v>5622299.4692007871</v>
      </c>
      <c r="HQ11" s="3">
        <f t="shared" si="13"/>
        <v>5762856.9559308076</v>
      </c>
      <c r="HR11" s="3">
        <f t="shared" si="13"/>
        <v>5906928.3798290771</v>
      </c>
      <c r="HS11" s="3">
        <f t="shared" si="13"/>
        <v>6054601.5893248031</v>
      </c>
      <c r="HT11" s="3">
        <f t="shared" si="13"/>
        <v>6205966.6290579233</v>
      </c>
      <c r="HU11" s="3">
        <f t="shared" si="13"/>
        <v>6361115.7947843708</v>
      </c>
      <c r="HV11" s="3">
        <f t="shared" si="13"/>
        <v>6520143.6896539815</v>
      </c>
      <c r="HW11" s="3">
        <f t="shared" si="13"/>
        <v>6683147.2818953292</v>
      </c>
      <c r="HX11" s="3">
        <f t="shared" si="13"/>
        <v>6850225.9639427103</v>
      </c>
      <c r="HY11" s="3">
        <f t="shared" si="13"/>
        <v>7021481.6130412798</v>
      </c>
      <c r="HZ11" s="3">
        <f t="shared" si="13"/>
        <v>7197018.6533673108</v>
      </c>
      <c r="IA11" s="3">
        <f t="shared" si="13"/>
        <v>7376944.1197014926</v>
      </c>
      <c r="IB11" s="3">
        <f t="shared" si="13"/>
        <v>7561367.722694031</v>
      </c>
      <c r="IC11" s="3">
        <f t="shared" si="13"/>
        <v>7750401.9157613805</v>
      </c>
      <c r="ID11" s="3">
        <f t="shared" si="13"/>
        <v>7944161.9636554131</v>
      </c>
      <c r="IE11" s="3">
        <f t="shared" si="13"/>
        <v>8142766.0127467997</v>
      </c>
      <c r="IF11" s="3">
        <f t="shared" si="13"/>
        <v>8346335.163065467</v>
      </c>
      <c r="IG11" s="3">
        <f t="shared" si="13"/>
        <v>8554993.5421421062</v>
      </c>
      <c r="IH11" s="3">
        <f t="shared" si="13"/>
        <v>8768868.3806956578</v>
      </c>
      <c r="II11" s="3">
        <f t="shared" si="13"/>
        <v>8988090.0902130492</v>
      </c>
      <c r="IJ11" s="3">
        <f t="shared" si="13"/>
        <v>9212792.3424683753</v>
      </c>
      <c r="IK11" s="3">
        <f t="shared" si="13"/>
        <v>9443112.151030086</v>
      </c>
      <c r="IL11" s="3">
        <f t="shared" si="13"/>
        <v>9679189.9548058361</v>
      </c>
      <c r="IM11" s="3">
        <f t="shared" si="13"/>
        <v>9921169.7036759816</v>
      </c>
      <c r="IN11" s="3">
        <f t="shared" si="13"/>
        <v>10169198.94626788</v>
      </c>
      <c r="IO11" s="3">
        <f t="shared" si="13"/>
        <v>10423428.919924576</v>
      </c>
      <c r="IP11" s="3">
        <f t="shared" si="13"/>
        <v>10684014.642922692</v>
      </c>
      <c r="IQ11" s="3">
        <f t="shared" si="13"/>
        <v>10951115.008995757</v>
      </c>
      <c r="IR11" s="3">
        <f t="shared" si="13"/>
        <v>11224892.884220652</v>
      </c>
      <c r="IS11" s="3">
        <f t="shared" si="13"/>
        <v>11505515.206326166</v>
      </c>
      <c r="IT11" s="3">
        <f t="shared" si="13"/>
        <v>11793153.086484319</v>
      </c>
      <c r="IU11" s="3">
        <f t="shared" si="13"/>
        <v>12087981.91364643</v>
      </c>
      <c r="IV11" s="3">
        <f t="shared" si="13"/>
        <v>12390181.461487588</v>
      </c>
      <c r="IW11" s="3">
        <f t="shared" si="13"/>
        <v>12699935.99802478</v>
      </c>
      <c r="IX11" s="3">
        <f t="shared" si="13"/>
        <v>13017434.397975395</v>
      </c>
      <c r="IY11" s="3">
        <f t="shared" si="13"/>
        <v>13342870.257924778</v>
      </c>
      <c r="IZ11" s="3">
        <f t="shared" ref="IZ11:JK11" si="14">IZ8-IZ9</f>
        <v>13676442.0143729</v>
      </c>
      <c r="JA11" s="3">
        <f t="shared" si="14"/>
        <v>14018353.06473222</v>
      </c>
      <c r="JB11" s="3">
        <f t="shared" si="14"/>
        <v>14368811.891350525</v>
      </c>
      <c r="JC11" s="3">
        <f t="shared" si="14"/>
        <v>14728032.188634286</v>
      </c>
      <c r="JD11" s="3">
        <f t="shared" si="14"/>
        <v>15096232.993350141</v>
      </c>
      <c r="JE11" s="3">
        <f t="shared" si="14"/>
        <v>15473638.818183895</v>
      </c>
      <c r="JF11" s="3">
        <f t="shared" si="14"/>
        <v>15860479.788638493</v>
      </c>
      <c r="JG11" s="3">
        <f t="shared" si="14"/>
        <v>16256991.78335445</v>
      </c>
      <c r="JH11" s="3">
        <f t="shared" si="14"/>
        <v>16663416.577938313</v>
      </c>
      <c r="JI11" s="3">
        <f t="shared" si="14"/>
        <v>17080001.99238677</v>
      </c>
      <c r="JJ11" s="3">
        <f t="shared" si="14"/>
        <v>17507002.042196438</v>
      </c>
      <c r="JK11" s="3">
        <f t="shared" si="14"/>
        <v>17944677.093251348</v>
      </c>
    </row>
    <row r="12" spans="1:271">
      <c r="A12" s="2" t="s">
        <v>6</v>
      </c>
      <c r="B12" s="2" t="s">
        <v>7</v>
      </c>
      <c r="C12" s="4">
        <f>(1+$C$5)^C$7</f>
        <v>1.05</v>
      </c>
      <c r="D12" s="10">
        <f t="shared" ref="D12:BO12" si="15">(1+$C$5)^D$7</f>
        <v>1.1025</v>
      </c>
      <c r="E12" s="4">
        <f t="shared" si="15"/>
        <v>1.1576250000000001</v>
      </c>
      <c r="F12" s="4">
        <f t="shared" si="15"/>
        <v>1.21550625</v>
      </c>
      <c r="G12" s="4">
        <f t="shared" si="15"/>
        <v>1.2762815625000001</v>
      </c>
      <c r="H12" s="4">
        <f t="shared" si="15"/>
        <v>1.340095640625</v>
      </c>
      <c r="I12" s="4">
        <f t="shared" si="15"/>
        <v>1.4071004226562502</v>
      </c>
      <c r="J12" s="4">
        <f t="shared" si="15"/>
        <v>1.4774554437890626</v>
      </c>
      <c r="K12" s="4">
        <f t="shared" si="15"/>
        <v>1.5513282159785158</v>
      </c>
      <c r="L12" s="4">
        <f t="shared" si="15"/>
        <v>1.6288946267774416</v>
      </c>
      <c r="M12" s="4">
        <f t="shared" si="15"/>
        <v>1.7103393581163138</v>
      </c>
      <c r="N12" s="4">
        <f t="shared" si="15"/>
        <v>1.7958563260221292</v>
      </c>
      <c r="O12" s="4">
        <f t="shared" si="15"/>
        <v>1.885649142323236</v>
      </c>
      <c r="P12" s="4">
        <f t="shared" si="15"/>
        <v>1.9799315994393973</v>
      </c>
      <c r="Q12" s="4">
        <f t="shared" si="15"/>
        <v>2.0789281794113679</v>
      </c>
      <c r="R12" s="4">
        <f t="shared" si="15"/>
        <v>2.182874588381936</v>
      </c>
      <c r="S12" s="4">
        <f t="shared" si="15"/>
        <v>2.2920183178010332</v>
      </c>
      <c r="T12" s="4">
        <f t="shared" si="15"/>
        <v>2.4066192336910848</v>
      </c>
      <c r="U12" s="4">
        <f t="shared" si="15"/>
        <v>2.526950195375639</v>
      </c>
      <c r="V12" s="4">
        <f t="shared" si="15"/>
        <v>2.6532977051444209</v>
      </c>
      <c r="W12" s="4">
        <f t="shared" si="15"/>
        <v>2.7859625904016418</v>
      </c>
      <c r="X12" s="4">
        <f t="shared" si="15"/>
        <v>2.9252607199217238</v>
      </c>
      <c r="Y12" s="4">
        <f t="shared" si="15"/>
        <v>3.0715237559178106</v>
      </c>
      <c r="Z12" s="4">
        <f t="shared" si="15"/>
        <v>3.2250999437137007</v>
      </c>
      <c r="AA12" s="4">
        <f t="shared" si="15"/>
        <v>3.3863549408993858</v>
      </c>
      <c r="AB12" s="4">
        <f t="shared" si="15"/>
        <v>3.5556726879443552</v>
      </c>
      <c r="AC12" s="4">
        <f t="shared" si="15"/>
        <v>3.7334563223415733</v>
      </c>
      <c r="AD12" s="4">
        <f t="shared" si="15"/>
        <v>3.9201291384586514</v>
      </c>
      <c r="AE12" s="4">
        <f t="shared" si="15"/>
        <v>4.1161355953815848</v>
      </c>
      <c r="AF12" s="4">
        <f t="shared" si="15"/>
        <v>4.3219423751506625</v>
      </c>
      <c r="AG12" s="4">
        <f t="shared" si="15"/>
        <v>4.5380394939081974</v>
      </c>
      <c r="AH12" s="4">
        <f t="shared" si="15"/>
        <v>4.7649414686036069</v>
      </c>
      <c r="AI12" s="4">
        <f t="shared" si="15"/>
        <v>5.0031885420337874</v>
      </c>
      <c r="AJ12" s="4">
        <f t="shared" si="15"/>
        <v>5.2533479691354765</v>
      </c>
      <c r="AK12" s="4">
        <f t="shared" si="15"/>
        <v>5.5160153675922512</v>
      </c>
      <c r="AL12" s="4">
        <f t="shared" si="15"/>
        <v>5.791816135971863</v>
      </c>
      <c r="AM12" s="4">
        <f t="shared" si="15"/>
        <v>6.0814069427704567</v>
      </c>
      <c r="AN12" s="4">
        <f t="shared" si="15"/>
        <v>6.3854772899089784</v>
      </c>
      <c r="AO12" s="4">
        <f t="shared" si="15"/>
        <v>6.7047511544044287</v>
      </c>
      <c r="AP12" s="4">
        <f t="shared" si="15"/>
        <v>7.0399887121246492</v>
      </c>
      <c r="AQ12" s="4">
        <f t="shared" si="15"/>
        <v>7.3919881477308822</v>
      </c>
      <c r="AR12" s="4">
        <f t="shared" si="15"/>
        <v>7.7615875551174263</v>
      </c>
      <c r="AS12" s="4">
        <f t="shared" si="15"/>
        <v>8.1496669328732985</v>
      </c>
      <c r="AT12" s="4">
        <f t="shared" si="15"/>
        <v>8.5571502795169625</v>
      </c>
      <c r="AU12" s="4">
        <f t="shared" si="15"/>
        <v>8.9850077934928123</v>
      </c>
      <c r="AV12" s="4">
        <f t="shared" si="15"/>
        <v>9.4342581831674508</v>
      </c>
      <c r="AW12" s="4">
        <f t="shared" si="15"/>
        <v>9.9059710923258262</v>
      </c>
      <c r="AX12" s="4">
        <f t="shared" si="15"/>
        <v>10.401269646942117</v>
      </c>
      <c r="AY12" s="4">
        <f t="shared" si="15"/>
        <v>10.921333129289224</v>
      </c>
      <c r="AZ12" s="4">
        <f t="shared" si="15"/>
        <v>11.467399785753685</v>
      </c>
      <c r="BA12" s="4">
        <f t="shared" si="15"/>
        <v>12.040769775041369</v>
      </c>
      <c r="BB12" s="4">
        <f t="shared" si="15"/>
        <v>12.642808263793437</v>
      </c>
      <c r="BC12" s="4">
        <f t="shared" si="15"/>
        <v>13.274948676983108</v>
      </c>
      <c r="BD12" s="4">
        <f t="shared" si="15"/>
        <v>13.938696110832263</v>
      </c>
      <c r="BE12" s="4">
        <f t="shared" si="15"/>
        <v>14.635630916373879</v>
      </c>
      <c r="BF12" s="4">
        <f t="shared" si="15"/>
        <v>15.36741246219257</v>
      </c>
      <c r="BG12" s="4">
        <f t="shared" si="15"/>
        <v>16.135783085302201</v>
      </c>
      <c r="BH12" s="4">
        <f t="shared" si="15"/>
        <v>16.942572239567312</v>
      </c>
      <c r="BI12" s="4">
        <f t="shared" si="15"/>
        <v>17.789700851545678</v>
      </c>
      <c r="BJ12" s="4">
        <f t="shared" si="15"/>
        <v>18.679185894122959</v>
      </c>
      <c r="BK12" s="4">
        <f t="shared" si="15"/>
        <v>19.613145188829112</v>
      </c>
      <c r="BL12" s="4">
        <f t="shared" si="15"/>
        <v>20.593802448270559</v>
      </c>
      <c r="BM12" s="4">
        <f t="shared" si="15"/>
        <v>21.623492570684096</v>
      </c>
      <c r="BN12" s="4">
        <f t="shared" si="15"/>
        <v>22.704667199218299</v>
      </c>
      <c r="BO12" s="4">
        <f t="shared" si="15"/>
        <v>23.839900559179217</v>
      </c>
      <c r="BP12" s="4">
        <f t="shared" ref="BP12:EA12" si="16">(1+$C$5)^BP$7</f>
        <v>25.031895587138177</v>
      </c>
      <c r="BQ12" s="4">
        <f t="shared" si="16"/>
        <v>26.283490366495087</v>
      </c>
      <c r="BR12" s="4">
        <f t="shared" si="16"/>
        <v>27.597664884819839</v>
      </c>
      <c r="BS12" s="4">
        <f t="shared" si="16"/>
        <v>28.977548129060832</v>
      </c>
      <c r="BT12" s="4">
        <f t="shared" si="16"/>
        <v>30.426425535513872</v>
      </c>
      <c r="BU12" s="4">
        <f t="shared" si="16"/>
        <v>31.947746812289569</v>
      </c>
      <c r="BV12" s="4">
        <f t="shared" si="16"/>
        <v>33.545134152904048</v>
      </c>
      <c r="BW12" s="4">
        <f t="shared" si="16"/>
        <v>35.222390860549247</v>
      </c>
      <c r="BX12" s="4">
        <f t="shared" si="16"/>
        <v>36.983510403576709</v>
      </c>
      <c r="BY12" s="4">
        <f t="shared" si="16"/>
        <v>38.832685923755548</v>
      </c>
      <c r="BZ12" s="4">
        <f t="shared" si="16"/>
        <v>40.77432021994332</v>
      </c>
      <c r="CA12" s="4">
        <f t="shared" si="16"/>
        <v>42.813036230940497</v>
      </c>
      <c r="CB12" s="4">
        <f t="shared" si="16"/>
        <v>44.953688042487506</v>
      </c>
      <c r="CC12" s="4">
        <f t="shared" si="16"/>
        <v>47.201372444611899</v>
      </c>
      <c r="CD12" s="4">
        <f t="shared" si="16"/>
        <v>49.561441066842491</v>
      </c>
      <c r="CE12" s="4">
        <f t="shared" si="16"/>
        <v>52.039513120184623</v>
      </c>
      <c r="CF12" s="4">
        <f t="shared" si="16"/>
        <v>54.641488776193853</v>
      </c>
      <c r="CG12" s="4">
        <f t="shared" si="16"/>
        <v>57.373563215003543</v>
      </c>
      <c r="CH12" s="4">
        <f t="shared" si="16"/>
        <v>60.242241375753721</v>
      </c>
      <c r="CI12" s="4">
        <f t="shared" si="16"/>
        <v>63.254353444541401</v>
      </c>
      <c r="CJ12" s="4">
        <f t="shared" si="16"/>
        <v>66.417071116768469</v>
      </c>
      <c r="CK12" s="4">
        <f t="shared" si="16"/>
        <v>69.737924672606908</v>
      </c>
      <c r="CL12" s="4">
        <f t="shared" si="16"/>
        <v>73.224820906237241</v>
      </c>
      <c r="CM12" s="4">
        <f t="shared" si="16"/>
        <v>76.886061951549109</v>
      </c>
      <c r="CN12" s="4">
        <f t="shared" si="16"/>
        <v>80.730365049126561</v>
      </c>
      <c r="CO12" s="4">
        <f t="shared" si="16"/>
        <v>84.766883301582908</v>
      </c>
      <c r="CP12" s="4">
        <f t="shared" si="16"/>
        <v>89.005227466662035</v>
      </c>
      <c r="CQ12" s="4">
        <f t="shared" si="16"/>
        <v>93.455488839995155</v>
      </c>
      <c r="CR12" s="4">
        <f t="shared" si="16"/>
        <v>98.128263281994876</v>
      </c>
      <c r="CS12" s="4">
        <f t="shared" si="16"/>
        <v>103.03467644609466</v>
      </c>
      <c r="CT12" s="4">
        <f t="shared" si="16"/>
        <v>108.18641026839938</v>
      </c>
      <c r="CU12" s="4">
        <f t="shared" si="16"/>
        <v>113.59573078181936</v>
      </c>
      <c r="CV12" s="4">
        <f t="shared" si="16"/>
        <v>119.27551732091032</v>
      </c>
      <c r="CW12" s="4">
        <f t="shared" si="16"/>
        <v>125.23929318695586</v>
      </c>
      <c r="CX12" s="4">
        <f t="shared" si="16"/>
        <v>131.50125784630362</v>
      </c>
      <c r="CY12" s="4">
        <f t="shared" si="16"/>
        <v>138.07632073861882</v>
      </c>
      <c r="CZ12" s="4">
        <f t="shared" si="16"/>
        <v>144.98013677554974</v>
      </c>
      <c r="DA12" s="4">
        <f t="shared" si="16"/>
        <v>152.22914361432726</v>
      </c>
      <c r="DB12" s="4">
        <f t="shared" si="16"/>
        <v>159.8406007950436</v>
      </c>
      <c r="DC12" s="4">
        <f t="shared" si="16"/>
        <v>167.83263083479579</v>
      </c>
      <c r="DD12" s="4">
        <f t="shared" si="16"/>
        <v>176.22426237653559</v>
      </c>
      <c r="DE12" s="4">
        <f t="shared" si="16"/>
        <v>185.03547549536239</v>
      </c>
      <c r="DF12" s="4">
        <f t="shared" si="16"/>
        <v>194.28724927013047</v>
      </c>
      <c r="DG12" s="4">
        <f t="shared" si="16"/>
        <v>204.00161173363705</v>
      </c>
      <c r="DH12" s="4">
        <f t="shared" si="16"/>
        <v>214.20169232031884</v>
      </c>
      <c r="DI12" s="4">
        <f t="shared" si="16"/>
        <v>224.91177693633486</v>
      </c>
      <c r="DJ12" s="4">
        <f t="shared" si="16"/>
        <v>236.15736578315159</v>
      </c>
      <c r="DK12" s="4">
        <f t="shared" si="16"/>
        <v>247.96523407230919</v>
      </c>
      <c r="DL12" s="4">
        <f t="shared" si="16"/>
        <v>260.36349577592466</v>
      </c>
      <c r="DM12" s="4">
        <f t="shared" si="16"/>
        <v>273.38167056472088</v>
      </c>
      <c r="DN12" s="4">
        <f t="shared" si="16"/>
        <v>287.05075409295694</v>
      </c>
      <c r="DO12" s="4">
        <f t="shared" si="16"/>
        <v>301.40329179760471</v>
      </c>
      <c r="DP12" s="4">
        <f t="shared" si="16"/>
        <v>316.47345638748493</v>
      </c>
      <c r="DQ12" s="4">
        <f t="shared" si="16"/>
        <v>332.29712920685927</v>
      </c>
      <c r="DR12" s="4">
        <f t="shared" si="16"/>
        <v>348.9119856672022</v>
      </c>
      <c r="DS12" s="4">
        <f t="shared" si="16"/>
        <v>366.35758495056234</v>
      </c>
      <c r="DT12" s="4">
        <f t="shared" si="16"/>
        <v>384.67546419809048</v>
      </c>
      <c r="DU12" s="4">
        <f t="shared" si="16"/>
        <v>403.90923740799502</v>
      </c>
      <c r="DV12" s="4">
        <f t="shared" si="16"/>
        <v>424.10469927839472</v>
      </c>
      <c r="DW12" s="4">
        <f t="shared" si="16"/>
        <v>445.30993424231451</v>
      </c>
      <c r="DX12" s="4">
        <f t="shared" si="16"/>
        <v>467.57543095443003</v>
      </c>
      <c r="DY12" s="4">
        <f t="shared" si="16"/>
        <v>490.95420250215176</v>
      </c>
      <c r="DZ12" s="4">
        <f t="shared" si="16"/>
        <v>515.50191262725934</v>
      </c>
      <c r="EA12" s="4">
        <f t="shared" si="16"/>
        <v>541.27700825862235</v>
      </c>
      <c r="EB12" s="4">
        <f t="shared" ref="EB12:GM12" si="17">(1+$C$5)^EB$7</f>
        <v>568.34085867155341</v>
      </c>
      <c r="EC12" s="4">
        <f t="shared" si="17"/>
        <v>596.75790160513111</v>
      </c>
      <c r="ED12" s="4">
        <f t="shared" si="17"/>
        <v>626.59579668538765</v>
      </c>
      <c r="EE12" s="4">
        <f t="shared" si="17"/>
        <v>657.92558651965714</v>
      </c>
      <c r="EF12" s="4">
        <f t="shared" si="17"/>
        <v>690.82186584563988</v>
      </c>
      <c r="EG12" s="4">
        <f t="shared" si="17"/>
        <v>725.36295913792196</v>
      </c>
      <c r="EH12" s="4">
        <f t="shared" si="17"/>
        <v>761.63110709481805</v>
      </c>
      <c r="EI12" s="4">
        <f t="shared" si="17"/>
        <v>799.71266244955893</v>
      </c>
      <c r="EJ12" s="4">
        <f t="shared" si="17"/>
        <v>839.69829557203695</v>
      </c>
      <c r="EK12" s="4">
        <f t="shared" si="17"/>
        <v>881.68321035063877</v>
      </c>
      <c r="EL12" s="4">
        <f t="shared" si="17"/>
        <v>925.76737086817059</v>
      </c>
      <c r="EM12" s="4">
        <f t="shared" si="17"/>
        <v>972.05573941157934</v>
      </c>
      <c r="EN12" s="4">
        <f t="shared" si="17"/>
        <v>1020.658526382158</v>
      </c>
      <c r="EO12" s="4">
        <f t="shared" si="17"/>
        <v>1071.6914527012664</v>
      </c>
      <c r="EP12" s="4">
        <f t="shared" si="17"/>
        <v>1125.2760253363294</v>
      </c>
      <c r="EQ12" s="4">
        <f t="shared" si="17"/>
        <v>1181.5398266031461</v>
      </c>
      <c r="ER12" s="4">
        <f t="shared" si="17"/>
        <v>1240.6168179333033</v>
      </c>
      <c r="ES12" s="4">
        <f t="shared" si="17"/>
        <v>1302.6476588299686</v>
      </c>
      <c r="ET12" s="4">
        <f t="shared" si="17"/>
        <v>1367.780041771467</v>
      </c>
      <c r="EU12" s="4">
        <f t="shared" si="17"/>
        <v>1436.1690438600403</v>
      </c>
      <c r="EV12" s="4">
        <f t="shared" si="17"/>
        <v>1507.9774960530422</v>
      </c>
      <c r="EW12" s="4">
        <f t="shared" si="17"/>
        <v>1583.3763708556946</v>
      </c>
      <c r="EX12" s="4">
        <f t="shared" si="17"/>
        <v>1662.5451893984791</v>
      </c>
      <c r="EY12" s="4">
        <f t="shared" si="17"/>
        <v>1745.6724488684031</v>
      </c>
      <c r="EZ12" s="4">
        <f t="shared" si="17"/>
        <v>1832.9560713118233</v>
      </c>
      <c r="FA12" s="4">
        <f t="shared" si="17"/>
        <v>1924.6038748774147</v>
      </c>
      <c r="FB12" s="4">
        <f t="shared" si="17"/>
        <v>2020.8340686212853</v>
      </c>
      <c r="FC12" s="4">
        <f t="shared" si="17"/>
        <v>2121.8757720523499</v>
      </c>
      <c r="FD12" s="4">
        <f t="shared" si="17"/>
        <v>2227.9695606549667</v>
      </c>
      <c r="FE12" s="4">
        <f t="shared" si="17"/>
        <v>2339.3680386877159</v>
      </c>
      <c r="FF12" s="4">
        <f t="shared" si="17"/>
        <v>2456.3364406221012</v>
      </c>
      <c r="FG12" s="4">
        <f t="shared" si="17"/>
        <v>2579.1532626532066</v>
      </c>
      <c r="FH12" s="4">
        <f t="shared" si="17"/>
        <v>2708.1109257858666</v>
      </c>
      <c r="FI12" s="4">
        <f t="shared" si="17"/>
        <v>2843.5164720751604</v>
      </c>
      <c r="FJ12" s="4">
        <f t="shared" si="17"/>
        <v>2985.6922956789181</v>
      </c>
      <c r="FK12" s="4">
        <f t="shared" si="17"/>
        <v>3134.9769104628645</v>
      </c>
      <c r="FL12" s="4">
        <f t="shared" si="17"/>
        <v>3291.7257559860068</v>
      </c>
      <c r="FM12" s="4">
        <f t="shared" si="17"/>
        <v>3456.3120437853081</v>
      </c>
      <c r="FN12" s="4">
        <f t="shared" si="17"/>
        <v>3629.1276459745727</v>
      </c>
      <c r="FO12" s="4">
        <f t="shared" si="17"/>
        <v>3810.584028273302</v>
      </c>
      <c r="FP12" s="4">
        <f t="shared" si="17"/>
        <v>4001.1132296869669</v>
      </c>
      <c r="FQ12" s="4">
        <f t="shared" si="17"/>
        <v>4201.1688911713154</v>
      </c>
      <c r="FR12" s="4">
        <f t="shared" si="17"/>
        <v>4411.2273357298809</v>
      </c>
      <c r="FS12" s="4">
        <f t="shared" si="17"/>
        <v>4631.7887025163764</v>
      </c>
      <c r="FT12" s="4">
        <f t="shared" si="17"/>
        <v>4863.3781376421939</v>
      </c>
      <c r="FU12" s="4">
        <f t="shared" si="17"/>
        <v>5106.5470445243045</v>
      </c>
      <c r="FV12" s="4">
        <f t="shared" si="17"/>
        <v>5361.8743967505197</v>
      </c>
      <c r="FW12" s="4">
        <f t="shared" si="17"/>
        <v>5629.9681165880465</v>
      </c>
      <c r="FX12" s="4">
        <f t="shared" si="17"/>
        <v>5911.4665224174487</v>
      </c>
      <c r="FY12" s="4">
        <f t="shared" si="17"/>
        <v>6207.0398485383212</v>
      </c>
      <c r="FZ12" s="4">
        <f t="shared" si="17"/>
        <v>6517.391840965237</v>
      </c>
      <c r="GA12" s="4">
        <f t="shared" si="17"/>
        <v>6843.2614330134984</v>
      </c>
      <c r="GB12" s="4">
        <f t="shared" si="17"/>
        <v>7185.4245046641727</v>
      </c>
      <c r="GC12" s="4">
        <f t="shared" si="17"/>
        <v>7544.695729897383</v>
      </c>
      <c r="GD12" s="4">
        <f t="shared" si="17"/>
        <v>7921.9305163922509</v>
      </c>
      <c r="GE12" s="4">
        <f t="shared" si="17"/>
        <v>8318.0270422118647</v>
      </c>
      <c r="GF12" s="4">
        <f t="shared" si="17"/>
        <v>8733.9283943224582</v>
      </c>
      <c r="GG12" s="4">
        <f t="shared" si="17"/>
        <v>9170.6248140385815</v>
      </c>
      <c r="GH12" s="4">
        <f t="shared" si="17"/>
        <v>9629.1560547405097</v>
      </c>
      <c r="GI12" s="4">
        <f t="shared" si="17"/>
        <v>10110.613857477536</v>
      </c>
      <c r="GJ12" s="4">
        <f t="shared" si="17"/>
        <v>10616.14455035141</v>
      </c>
      <c r="GK12" s="4">
        <f t="shared" si="17"/>
        <v>11146.951777868984</v>
      </c>
      <c r="GL12" s="4">
        <f t="shared" si="17"/>
        <v>11704.299366762432</v>
      </c>
      <c r="GM12" s="4">
        <f t="shared" si="17"/>
        <v>12289.514335100555</v>
      </c>
      <c r="GN12" s="4">
        <f t="shared" ref="GN12:IY12" si="18">(1+$C$5)^GN$7</f>
        <v>12903.990051855582</v>
      </c>
      <c r="GO12" s="4">
        <f t="shared" si="18"/>
        <v>13549.189554448363</v>
      </c>
      <c r="GP12" s="4">
        <f t="shared" si="18"/>
        <v>14226.649032170781</v>
      </c>
      <c r="GQ12" s="4">
        <f t="shared" si="18"/>
        <v>14937.98148377932</v>
      </c>
      <c r="GR12" s="4">
        <f t="shared" si="18"/>
        <v>15684.880557968285</v>
      </c>
      <c r="GS12" s="4">
        <f t="shared" si="18"/>
        <v>16469.124585866703</v>
      </c>
      <c r="GT12" s="4">
        <f t="shared" si="18"/>
        <v>17292.580815160036</v>
      </c>
      <c r="GU12" s="4">
        <f t="shared" si="18"/>
        <v>18157.209855918038</v>
      </c>
      <c r="GV12" s="4">
        <f t="shared" si="18"/>
        <v>19065.070348713936</v>
      </c>
      <c r="GW12" s="4">
        <f t="shared" si="18"/>
        <v>20018.323866149636</v>
      </c>
      <c r="GX12" s="4">
        <f t="shared" si="18"/>
        <v>21019.240059457115</v>
      </c>
      <c r="GY12" s="4">
        <f t="shared" si="18"/>
        <v>22070.202062429977</v>
      </c>
      <c r="GZ12" s="4">
        <f t="shared" si="18"/>
        <v>23173.712165551467</v>
      </c>
      <c r="HA12" s="4">
        <f t="shared" si="18"/>
        <v>24332.397773829049</v>
      </c>
      <c r="HB12" s="4">
        <f t="shared" si="18"/>
        <v>25549.017662520502</v>
      </c>
      <c r="HC12" s="4">
        <f t="shared" si="18"/>
        <v>26826.46854564653</v>
      </c>
      <c r="HD12" s="4">
        <f t="shared" si="18"/>
        <v>28167.791972928855</v>
      </c>
      <c r="HE12" s="4">
        <f t="shared" si="18"/>
        <v>29576.181571575296</v>
      </c>
      <c r="HF12" s="4">
        <f t="shared" si="18"/>
        <v>31054.990650154061</v>
      </c>
      <c r="HG12" s="4">
        <f t="shared" si="18"/>
        <v>32607.740182661764</v>
      </c>
      <c r="HH12" s="4">
        <f t="shared" si="18"/>
        <v>34238.127191794847</v>
      </c>
      <c r="HI12" s="4">
        <f t="shared" si="18"/>
        <v>35950.0335513846</v>
      </c>
      <c r="HJ12" s="4">
        <f t="shared" si="18"/>
        <v>37747.53522895382</v>
      </c>
      <c r="HK12" s="4">
        <f t="shared" si="18"/>
        <v>39634.911990401517</v>
      </c>
      <c r="HL12" s="4">
        <f t="shared" si="18"/>
        <v>41616.65758992159</v>
      </c>
      <c r="HM12" s="4">
        <f t="shared" si="18"/>
        <v>43697.49046941768</v>
      </c>
      <c r="HN12" s="4">
        <f t="shared" si="18"/>
        <v>45882.364992888557</v>
      </c>
      <c r="HO12" s="4">
        <f t="shared" si="18"/>
        <v>48176.483242532995</v>
      </c>
      <c r="HP12" s="4">
        <f t="shared" si="18"/>
        <v>50585.307404659623</v>
      </c>
      <c r="HQ12" s="4">
        <f t="shared" si="18"/>
        <v>53114.572774892629</v>
      </c>
      <c r="HR12" s="4">
        <f t="shared" si="18"/>
        <v>55770.301413637251</v>
      </c>
      <c r="HS12" s="4">
        <f t="shared" si="18"/>
        <v>58558.816484319119</v>
      </c>
      <c r="HT12" s="4">
        <f t="shared" si="18"/>
        <v>61486.757308535074</v>
      </c>
      <c r="HU12" s="4">
        <f t="shared" si="18"/>
        <v>64561.095173961839</v>
      </c>
      <c r="HV12" s="4">
        <f t="shared" si="18"/>
        <v>67789.149932659915</v>
      </c>
      <c r="HW12" s="4">
        <f t="shared" si="18"/>
        <v>71178.607429292912</v>
      </c>
      <c r="HX12" s="4">
        <f t="shared" si="18"/>
        <v>74737.537800757549</v>
      </c>
      <c r="HY12" s="4">
        <f t="shared" si="18"/>
        <v>78474.414690795442</v>
      </c>
      <c r="HZ12" s="4">
        <f t="shared" si="18"/>
        <v>82398.135425335204</v>
      </c>
      <c r="IA12" s="4">
        <f t="shared" si="18"/>
        <v>86518.042196601979</v>
      </c>
      <c r="IB12" s="4">
        <f t="shared" si="18"/>
        <v>90843.94430643208</v>
      </c>
      <c r="IC12" s="4">
        <f t="shared" si="18"/>
        <v>95386.141521753685</v>
      </c>
      <c r="ID12" s="4">
        <f t="shared" si="18"/>
        <v>100155.44859784136</v>
      </c>
      <c r="IE12" s="4">
        <f t="shared" si="18"/>
        <v>105163.22102773345</v>
      </c>
      <c r="IF12" s="4">
        <f t="shared" si="18"/>
        <v>110421.38207912009</v>
      </c>
      <c r="IG12" s="4">
        <f t="shared" si="18"/>
        <v>115942.45118307613</v>
      </c>
      <c r="IH12" s="4">
        <f t="shared" si="18"/>
        <v>121739.57374222994</v>
      </c>
      <c r="II12" s="4">
        <f t="shared" si="18"/>
        <v>127826.55242934145</v>
      </c>
      <c r="IJ12" s="4">
        <f t="shared" si="18"/>
        <v>134217.88005080851</v>
      </c>
      <c r="IK12" s="4">
        <f t="shared" si="18"/>
        <v>140928.77405334893</v>
      </c>
      <c r="IL12" s="4">
        <f t="shared" si="18"/>
        <v>147975.21275601641</v>
      </c>
      <c r="IM12" s="4">
        <f t="shared" si="18"/>
        <v>155373.97339381717</v>
      </c>
      <c r="IN12" s="4">
        <f t="shared" si="18"/>
        <v>163142.67206350801</v>
      </c>
      <c r="IO12" s="4">
        <f t="shared" si="18"/>
        <v>171299.80566668347</v>
      </c>
      <c r="IP12" s="4">
        <f t="shared" si="18"/>
        <v>179864.79595001764</v>
      </c>
      <c r="IQ12" s="4">
        <f t="shared" si="18"/>
        <v>188858.03574751853</v>
      </c>
      <c r="IR12" s="4">
        <f t="shared" si="18"/>
        <v>198300.93753489447</v>
      </c>
      <c r="IS12" s="4">
        <f t="shared" si="18"/>
        <v>208215.98441163919</v>
      </c>
      <c r="IT12" s="4">
        <f t="shared" si="18"/>
        <v>218626.78363222114</v>
      </c>
      <c r="IU12" s="4">
        <f t="shared" si="18"/>
        <v>229558.12281383222</v>
      </c>
      <c r="IV12" s="4">
        <f t="shared" si="18"/>
        <v>241036.02895452373</v>
      </c>
      <c r="IW12" s="4">
        <f t="shared" si="18"/>
        <v>253087.83040225002</v>
      </c>
      <c r="IX12" s="4">
        <f t="shared" si="18"/>
        <v>265742.22192236251</v>
      </c>
      <c r="IY12" s="4">
        <f t="shared" si="18"/>
        <v>279029.33301848063</v>
      </c>
      <c r="IZ12" s="4">
        <f t="shared" ref="IZ12:JK12" si="19">(1+$C$5)^IZ$7</f>
        <v>292980.79966940469</v>
      </c>
      <c r="JA12" s="4">
        <f t="shared" si="19"/>
        <v>307629.83965287491</v>
      </c>
      <c r="JB12" s="4">
        <f t="shared" si="19"/>
        <v>323011.33163551864</v>
      </c>
      <c r="JC12" s="4">
        <f t="shared" si="19"/>
        <v>339161.8982172946</v>
      </c>
      <c r="JD12" s="4">
        <f t="shared" si="19"/>
        <v>356119.99312815932</v>
      </c>
      <c r="JE12" s="4">
        <f t="shared" si="19"/>
        <v>373925.99278456735</v>
      </c>
      <c r="JF12" s="4">
        <f t="shared" si="19"/>
        <v>392622.29242379568</v>
      </c>
      <c r="JG12" s="4">
        <f t="shared" si="19"/>
        <v>412253.40704498545</v>
      </c>
      <c r="JH12" s="4">
        <f t="shared" si="19"/>
        <v>432866.07739723474</v>
      </c>
      <c r="JI12" s="4">
        <f t="shared" si="19"/>
        <v>454509.3812670965</v>
      </c>
      <c r="JJ12" s="4">
        <f t="shared" si="19"/>
        <v>477234.85033045127</v>
      </c>
      <c r="JK12" s="4">
        <f t="shared" si="19"/>
        <v>501096.59284697392</v>
      </c>
    </row>
    <row r="13" spans="1:271">
      <c r="A13" s="2" t="s">
        <v>13</v>
      </c>
      <c r="B13" s="2" t="s">
        <v>23</v>
      </c>
      <c r="C13" s="3">
        <f>C11/C12</f>
        <v>22842.857142857138</v>
      </c>
      <c r="D13" s="9">
        <f t="shared" ref="D13:BA13" si="20">D11/D12</f>
        <v>22298.979591836731</v>
      </c>
      <c r="E13" s="3">
        <f t="shared" si="20"/>
        <v>21768.05150631681</v>
      </c>
      <c r="F13" s="3">
        <f t="shared" si="20"/>
        <v>21249.764565690217</v>
      </c>
      <c r="G13" s="3">
        <f t="shared" si="20"/>
        <v>20743.817790316636</v>
      </c>
      <c r="H13" s="3">
        <f t="shared" si="20"/>
        <v>20249.917366737671</v>
      </c>
      <c r="I13" s="3">
        <f t="shared" si="20"/>
        <v>19767.776477053434</v>
      </c>
      <c r="J13" s="3">
        <f t="shared" si="20"/>
        <v>19297.115132361687</v>
      </c>
      <c r="K13" s="3">
        <f t="shared" si="20"/>
        <v>18837.660010162595</v>
      </c>
      <c r="L13" s="3">
        <f t="shared" si="20"/>
        <v>18389.144295634916</v>
      </c>
      <c r="M13" s="3">
        <f t="shared" si="20"/>
        <v>17951.307526691227</v>
      </c>
      <c r="N13" s="3">
        <f t="shared" si="20"/>
        <v>17523.895442722387</v>
      </c>
      <c r="O13" s="3">
        <f t="shared" si="20"/>
        <v>17106.65983694328</v>
      </c>
      <c r="P13" s="3">
        <f t="shared" si="20"/>
        <v>16699.358412254158</v>
      </c>
      <c r="Q13" s="3">
        <f t="shared" si="20"/>
        <v>16301.75464053382</v>
      </c>
      <c r="R13" s="3">
        <f t="shared" si="20"/>
        <v>15913.617625283012</v>
      </c>
      <c r="S13" s="3">
        <f t="shared" si="20"/>
        <v>15534.721967538175</v>
      </c>
      <c r="T13" s="3">
        <f t="shared" si="20"/>
        <v>15164.847634977741</v>
      </c>
      <c r="U13" s="3">
        <f t="shared" si="20"/>
        <v>14803.779834144938</v>
      </c>
      <c r="V13" s="3">
        <f t="shared" si="20"/>
        <v>14451.308885712913</v>
      </c>
      <c r="W13" s="3">
        <f t="shared" si="20"/>
        <v>14107.230102719752</v>
      </c>
      <c r="X13" s="3">
        <f t="shared" si="20"/>
        <v>13771.343671702614</v>
      </c>
      <c r="Y13" s="3">
        <f t="shared" si="20"/>
        <v>13443.454536662073</v>
      </c>
      <c r="Z13" s="3">
        <f t="shared" si="20"/>
        <v>13123.372285789168</v>
      </c>
      <c r="AA13" s="3">
        <f t="shared" si="20"/>
        <v>12810.911040889423</v>
      </c>
      <c r="AB13" s="3">
        <f t="shared" si="20"/>
        <v>12505.889349439674</v>
      </c>
      <c r="AC13" s="3">
        <f t="shared" si="20"/>
        <v>12208.130079214916</v>
      </c>
      <c r="AD13" s="3">
        <f t="shared" si="20"/>
        <v>11917.460315424087</v>
      </c>
      <c r="AE13" s="3">
        <f t="shared" si="20"/>
        <v>11633.71126029494</v>
      </c>
      <c r="AF13" s="3">
        <f t="shared" si="20"/>
        <v>11356.718135049823</v>
      </c>
      <c r="AG13" s="3">
        <f t="shared" si="20"/>
        <v>11086.320084215304</v>
      </c>
      <c r="AH13" s="3">
        <f t="shared" si="20"/>
        <v>10822.360082210176</v>
      </c>
      <c r="AI13" s="3">
        <f t="shared" si="20"/>
        <v>10564.684842157552</v>
      </c>
      <c r="AJ13" s="3">
        <f t="shared" si="20"/>
        <v>10313.144726868086</v>
      </c>
      <c r="AK13" s="3">
        <f t="shared" si="20"/>
        <v>10067.593661942654</v>
      </c>
      <c r="AL13" s="3">
        <f t="shared" si="20"/>
        <v>9827.8890509440207</v>
      </c>
      <c r="AM13" s="3">
        <f t="shared" si="20"/>
        <v>9593.8916925882077</v>
      </c>
      <c r="AN13" s="3">
        <f t="shared" si="20"/>
        <v>9365.4656999075378</v>
      </c>
      <c r="AO13" s="3">
        <f t="shared" si="20"/>
        <v>9142.4784213383082</v>
      </c>
      <c r="AP13" s="3">
        <f t="shared" si="20"/>
        <v>8924.8003636873964</v>
      </c>
      <c r="AQ13" s="3">
        <f t="shared" si="20"/>
        <v>8712.3051169329337</v>
      </c>
      <c r="AR13" s="3">
        <f t="shared" si="20"/>
        <v>8504.8692808154829</v>
      </c>
      <c r="AS13" s="3">
        <f t="shared" si="20"/>
        <v>8302.3723931770182</v>
      </c>
      <c r="AT13" s="3">
        <f t="shared" si="20"/>
        <v>8104.6968600061355</v>
      </c>
      <c r="AU13" s="3">
        <f t="shared" si="20"/>
        <v>7911.7278871488443</v>
      </c>
      <c r="AV13" s="3">
        <f t="shared" si="20"/>
        <v>7723.3534136453018</v>
      </c>
      <c r="AW13" s="3">
        <f t="shared" si="20"/>
        <v>7539.4640466537467</v>
      </c>
      <c r="AX13" s="3">
        <f t="shared" si="20"/>
        <v>7359.9529979238941</v>
      </c>
      <c r="AY13" s="3">
        <f t="shared" si="20"/>
        <v>7184.7160217828477</v>
      </c>
      <c r="AZ13" s="3">
        <f t="shared" si="20"/>
        <v>7013.6513545975422</v>
      </c>
      <c r="BA13" s="3">
        <f t="shared" si="20"/>
        <v>6846.6596556785535</v>
      </c>
      <c r="BB13" s="3">
        <f t="shared" ref="BB13" si="21">BB11/BB12</f>
        <v>6683.6439495909681</v>
      </c>
      <c r="BC13" s="3">
        <f t="shared" ref="BC13" si="22">BC11/BC12</f>
        <v>6524.5095698388022</v>
      </c>
      <c r="BD13" s="3">
        <f t="shared" ref="BD13" si="23">BD11/BD12</f>
        <v>6369.164103890259</v>
      </c>
      <c r="BE13" s="3">
        <f t="shared" ref="BE13" si="24">BE11/BE12</f>
        <v>6217.5173395119191</v>
      </c>
      <c r="BF13" s="3">
        <f t="shared" ref="BF13" si="25">BF11/BF12</f>
        <v>6069.4812123806842</v>
      </c>
      <c r="BG13" s="3">
        <f t="shared" ref="BG13" si="26">BG11/BG12</f>
        <v>5924.9697549430466</v>
      </c>
      <c r="BH13" s="3">
        <f t="shared" ref="BH13" si="27">BH11/BH12</f>
        <v>5783.8990464920216</v>
      </c>
      <c r="BI13" s="3">
        <f t="shared" ref="BI13" si="28">BI11/BI12</f>
        <v>5646.1871644326866</v>
      </c>
      <c r="BJ13" s="3">
        <f t="shared" ref="BJ13" si="29">BJ11/BJ12</f>
        <v>5511.7541367080994</v>
      </c>
      <c r="BK13" s="3">
        <f t="shared" ref="BK13" si="30">BK11/BK12</f>
        <v>5380.5218953579051</v>
      </c>
      <c r="BL13" s="3">
        <f t="shared" ref="BL13" si="31">BL11/BL12</f>
        <v>5252.414231182719</v>
      </c>
      <c r="BM13" s="3">
        <f t="shared" ref="BM13" si="32">BM11/BM12</f>
        <v>5127.3567494878916</v>
      </c>
      <c r="BN13" s="3">
        <f t="shared" ref="BN13" si="33">BN11/BN12</f>
        <v>5005.276826881035</v>
      </c>
      <c r="BO13" s="3">
        <f t="shared" ref="BO13" si="34">BO11/BO12</f>
        <v>4886.1035690981525</v>
      </c>
      <c r="BP13" s="3">
        <f t="shared" ref="BP13" si="35">BP11/BP12</f>
        <v>4769.7677698339112</v>
      </c>
      <c r="BQ13" s="3">
        <f t="shared" ref="BQ13" si="36">BQ11/BQ12</f>
        <v>4656.2018705521514</v>
      </c>
      <c r="BR13" s="3">
        <f t="shared" ref="BR13" si="37">BR11/BR12</f>
        <v>4545.3399212532904</v>
      </c>
      <c r="BS13" s="3">
        <f t="shared" ref="BS13" si="38">BS11/BS12</f>
        <v>4437.1175421758307</v>
      </c>
      <c r="BT13" s="3">
        <f t="shared" ref="BT13" si="39">BT11/BT12</f>
        <v>4331.4718864097385</v>
      </c>
      <c r="BU13" s="3">
        <f t="shared" ref="BU13" si="40">BU11/BU12</f>
        <v>4228.3416033999838</v>
      </c>
      <c r="BV13" s="3">
        <f t="shared" ref="BV13" si="41">BV11/BV12</f>
        <v>4127.6668033190308</v>
      </c>
      <c r="BW13" s="3">
        <f t="shared" ref="BW13" si="42">BW11/BW12</f>
        <v>4029.3890222876244</v>
      </c>
      <c r="BX13" s="3">
        <f t="shared" ref="BX13" si="43">BX11/BX12</f>
        <v>3933.451188423634</v>
      </c>
      <c r="BY13" s="3">
        <f t="shared" ref="BY13" si="44">BY11/BY12</f>
        <v>3839.7975886992617</v>
      </c>
      <c r="BZ13" s="3">
        <f t="shared" ref="BZ13" si="45">BZ11/BZ12</f>
        <v>3748.3738365873737</v>
      </c>
      <c r="CA13" s="3">
        <f t="shared" ref="CA13" si="46">CA11/CA12</f>
        <v>3659.1268404781499</v>
      </c>
      <c r="CB13" s="3">
        <f t="shared" ref="CB13" si="47">CB11/CB12</f>
        <v>3572.0047728477184</v>
      </c>
      <c r="CC13" s="3">
        <f t="shared" ref="CC13" si="48">CC11/CC12</f>
        <v>3486.9570401608676</v>
      </c>
      <c r="CD13" s="3">
        <f t="shared" ref="CD13" si="49">CD11/CD12</f>
        <v>3403.9342534903703</v>
      </c>
      <c r="CE13" s="3">
        <f t="shared" ref="CE13" si="50">CE11/CE12</f>
        <v>3322.8881998358374</v>
      </c>
      <c r="CF13" s="3">
        <f t="shared" ref="CF13" si="51">CF11/CF12</f>
        <v>3243.7718141254604</v>
      </c>
      <c r="CG13" s="3">
        <f t="shared" ref="CG13" si="52">CG11/CG12</f>
        <v>3166.539151884378</v>
      </c>
      <c r="CH13" s="3">
        <f t="shared" ref="CH13" si="53">CH11/CH12</f>
        <v>3091.1453625537965</v>
      </c>
      <c r="CI13" s="3">
        <f t="shared" ref="CI13" si="54">CI11/CI12</f>
        <v>3017.5466634453737</v>
      </c>
      <c r="CJ13" s="3">
        <f t="shared" ref="CJ13" si="55">CJ11/CJ12</f>
        <v>2945.7003143157222</v>
      </c>
      <c r="CK13" s="3">
        <f t="shared" ref="CK13" si="56">CK11/CK12</f>
        <v>2875.5645925462991</v>
      </c>
      <c r="CL13" s="3">
        <f t="shared" ref="CL13" si="57">CL11/CL12</f>
        <v>2807.0987689142448</v>
      </c>
      <c r="CM13" s="3">
        <f t="shared" ref="CM13" si="58">CM11/CM12</f>
        <v>2740.2630839400954</v>
      </c>
      <c r="CN13" s="3">
        <f t="shared" ref="CN13" si="59">CN11/CN12</f>
        <v>2675.0187247986642</v>
      </c>
      <c r="CO13" s="3">
        <f t="shared" ref="CO13" si="60">CO11/CO12</f>
        <v>2611.3278027796482</v>
      </c>
      <c r="CP13" s="3">
        <f t="shared" ref="CP13" si="61">CP11/CP12</f>
        <v>2549.1533312848946</v>
      </c>
      <c r="CQ13" s="3">
        <f t="shared" ref="CQ13" si="62">CQ11/CQ12</f>
        <v>2488.45920434954</v>
      </c>
      <c r="CR13" s="3">
        <f t="shared" ref="CR13" si="63">CR11/CR12</f>
        <v>2429.2101756745515</v>
      </c>
      <c r="CS13" s="3">
        <f t="shared" ref="CS13" si="64">CS11/CS12</f>
        <v>2371.3718381584899</v>
      </c>
      <c r="CT13" s="3">
        <f t="shared" ref="CT13" si="65">CT11/CT12</f>
        <v>2314.9106039166209</v>
      </c>
      <c r="CU13" s="3">
        <f t="shared" ref="CU13" si="66">CU11/CU12</f>
        <v>2259.7936847757492</v>
      </c>
      <c r="CV13" s="3">
        <f t="shared" ref="CV13" si="67">CV11/CV12</f>
        <v>2205.9890732334698</v>
      </c>
      <c r="CW13" s="3">
        <f t="shared" ref="CW13" si="68">CW11/CW12</f>
        <v>2153.4655238707669</v>
      </c>
      <c r="CX13" s="3">
        <f t="shared" ref="CX13" si="69">CX11/CX12</f>
        <v>2102.192535207178</v>
      </c>
      <c r="CY13" s="3">
        <f t="shared" ref="CY13" si="70">CY11/CY12</f>
        <v>2052.1403319879591</v>
      </c>
      <c r="CZ13" s="3">
        <f t="shared" ref="CZ13" si="71">CZ11/CZ12</f>
        <v>2003.2798478930072</v>
      </c>
      <c r="DA13" s="3">
        <f t="shared" ref="DA13" si="72">DA11/DA12</f>
        <v>1955.5827086574591</v>
      </c>
      <c r="DB13" s="3">
        <f t="shared" ref="DB13" si="73">DB11/DB12</f>
        <v>1909.0212155941863</v>
      </c>
      <c r="DC13" s="3">
        <f t="shared" ref="DC13" si="74">DC11/DC12</f>
        <v>1863.5683295086101</v>
      </c>
      <c r="DD13" s="3">
        <f t="shared" ref="DD13" si="75">DD11/DD12</f>
        <v>1819.1976549965004</v>
      </c>
      <c r="DE13" s="3">
        <f t="shared" ref="DE13" si="76">DE11/DE12</f>
        <v>1775.8834251156311</v>
      </c>
      <c r="DF13" s="3">
        <f t="shared" ref="DF13" si="77">DF11/DF12</f>
        <v>1733.6004864224017</v>
      </c>
      <c r="DG13" s="3">
        <f t="shared" ref="DG13" si="78">DG11/DG12</f>
        <v>1692.3242843647256</v>
      </c>
      <c r="DH13" s="3">
        <f t="shared" ref="DH13" si="79">DH11/DH12</f>
        <v>1652.0308490227083</v>
      </c>
      <c r="DI13" s="3">
        <f t="shared" ref="DI13" si="80">DI11/DI12</f>
        <v>1612.6967811888339</v>
      </c>
      <c r="DJ13" s="3">
        <f t="shared" ref="DJ13" si="81">DJ11/DJ12</f>
        <v>1574.2992387795759</v>
      </c>
      <c r="DK13" s="3">
        <f t="shared" ref="DK13" si="82">DK11/DK12</f>
        <v>1536.815923570538</v>
      </c>
      <c r="DL13" s="3">
        <f t="shared" ref="DL13" si="83">DL11/DL12</f>
        <v>1500.2250682474298</v>
      </c>
      <c r="DM13" s="3">
        <f t="shared" ref="DM13" si="84">DM11/DM12</f>
        <v>1464.5054237653487</v>
      </c>
      <c r="DN13" s="3">
        <f t="shared" ref="DN13" si="85">DN11/DN12</f>
        <v>1429.6362470090305</v>
      </c>
      <c r="DO13" s="3">
        <f t="shared" ref="DO13" si="86">DO11/DO12</f>
        <v>1395.5972887469111</v>
      </c>
      <c r="DP13" s="3">
        <f t="shared" ref="DP13" si="87">DP11/DP12</f>
        <v>1362.3687818719843</v>
      </c>
      <c r="DQ13" s="3">
        <f t="shared" ref="DQ13" si="88">DQ11/DQ12</f>
        <v>1329.9314299226512</v>
      </c>
      <c r="DR13" s="3">
        <f t="shared" ref="DR13" si="89">DR11/DR12</f>
        <v>1298.266395876874</v>
      </c>
      <c r="DS13" s="3">
        <f t="shared" ref="DS13" si="90">DS11/DS12</f>
        <v>1267.3552912131383</v>
      </c>
      <c r="DT13" s="3">
        <f t="shared" ref="DT13" si="91">DT11/DT12</f>
        <v>1237.1801652318732</v>
      </c>
      <c r="DU13" s="3">
        <f t="shared" ref="DU13" si="92">DU11/DU12</f>
        <v>1207.7234946311139</v>
      </c>
      <c r="DV13" s="3">
        <f t="shared" ref="DV13" si="93">DV11/DV12</f>
        <v>1178.9681733303732</v>
      </c>
      <c r="DW13" s="3">
        <f t="shared" ref="DW13" si="94">DW11/DW12</f>
        <v>1150.8975025367931</v>
      </c>
      <c r="DX13" s="3">
        <f t="shared" ref="DX13" si="95">DX11/DX12</f>
        <v>1123.4951810478219</v>
      </c>
      <c r="DY13" s="3">
        <f t="shared" ref="DY13" si="96">DY11/DY12</f>
        <v>1096.7452957847781</v>
      </c>
      <c r="DZ13" s="3">
        <f t="shared" ref="DZ13" si="97">DZ11/DZ12</f>
        <v>1070.6323125518072</v>
      </c>
      <c r="EA13" s="3">
        <f t="shared" ref="EA13" si="98">EA11/EA12</f>
        <v>1045.1410670148591</v>
      </c>
      <c r="EB13" s="3">
        <f t="shared" ref="EB13" si="99">EB11/EB12</f>
        <v>1020.256755895458</v>
      </c>
      <c r="EC13" s="3">
        <f t="shared" ref="EC13" si="100">EC11/EC12</f>
        <v>995.96492837413746</v>
      </c>
      <c r="ED13" s="3">
        <f t="shared" ref="ED13" si="101">ED11/ED12</f>
        <v>972.25147769856267</v>
      </c>
      <c r="EE13" s="3">
        <f t="shared" ref="EE13" si="102">EE11/EE12</f>
        <v>949.10263299145367</v>
      </c>
      <c r="EF13" s="3">
        <f t="shared" ref="EF13" si="103">EF11/EF12</f>
        <v>926.50495125356213</v>
      </c>
      <c r="EG13" s="3">
        <f t="shared" ref="EG13" si="104">EG11/EG12</f>
        <v>904.44530955704874</v>
      </c>
      <c r="EH13" s="3">
        <f t="shared" ref="EH13" si="105">EH11/EH12</f>
        <v>882.91089742473798</v>
      </c>
      <c r="EI13" s="3">
        <f t="shared" ref="EI13" si="106">EI11/EI12</f>
        <v>861.88920939081538</v>
      </c>
      <c r="EJ13" s="3">
        <f t="shared" ref="EJ13" si="107">EJ11/EJ12</f>
        <v>841.36803773865313</v>
      </c>
      <c r="EK13" s="3">
        <f t="shared" ref="EK13" si="108">EK11/EK12</f>
        <v>821.33546541154226</v>
      </c>
      <c r="EL13" s="3">
        <f t="shared" ref="EL13" si="109">EL11/EL12</f>
        <v>801.77985909221991</v>
      </c>
      <c r="EM13" s="3">
        <f t="shared" ref="EM13" si="110">EM11/EM12</f>
        <v>782.68986244716689</v>
      </c>
      <c r="EN13" s="3">
        <f t="shared" ref="EN13" si="111">EN11/EN12</f>
        <v>764.05438953175826</v>
      </c>
      <c r="EO13" s="3">
        <f t="shared" ref="EO13" si="112">EO11/EO12</f>
        <v>745.86261835243045</v>
      </c>
      <c r="EP13" s="3">
        <f t="shared" ref="EP13" si="113">EP11/EP12</f>
        <v>728.10398458213467</v>
      </c>
      <c r="EQ13" s="3">
        <f t="shared" ref="EQ13" si="114">EQ11/EQ12</f>
        <v>710.76817542541687</v>
      </c>
      <c r="ER13" s="3">
        <f t="shared" ref="ER13" si="115">ER11/ER12</f>
        <v>693.84512362957366</v>
      </c>
      <c r="ES13" s="3">
        <f t="shared" ref="ES13" si="116">ES11/ES12</f>
        <v>677.32500163839336</v>
      </c>
      <c r="ET13" s="3">
        <f t="shared" ref="ET13" si="117">ET11/ET12</f>
        <v>661.19821588509819</v>
      </c>
      <c r="EU13" s="3">
        <f t="shared" ref="EU13" si="118">EU11/EU12</f>
        <v>645.45540122116722</v>
      </c>
      <c r="EV13" s="3">
        <f t="shared" ref="EV13" si="119">EV11/EV12</f>
        <v>630.08741547780619</v>
      </c>
      <c r="EW13" s="3">
        <f t="shared" ref="EW13" si="120">EW11/EW12</f>
        <v>615.0853341569059</v>
      </c>
      <c r="EX13" s="3">
        <f t="shared" ref="EX13" si="121">EX11/EX12</f>
        <v>600.4404452484082</v>
      </c>
      <c r="EY13" s="3">
        <f t="shared" ref="EY13" si="122">EY11/EY12</f>
        <v>586.14424417106511</v>
      </c>
      <c r="EZ13" s="3">
        <f t="shared" ref="EZ13" si="123">EZ11/EZ12</f>
        <v>572.18842883365869</v>
      </c>
      <c r="FA13" s="3">
        <f t="shared" ref="FA13" si="124">FA11/FA12</f>
        <v>558.56489481380959</v>
      </c>
      <c r="FB13" s="3">
        <f t="shared" ref="FB13" si="125">FB11/FB12</f>
        <v>545.26573065157595</v>
      </c>
      <c r="FC13" s="3">
        <f t="shared" ref="FC13" si="126">FC11/FC12</f>
        <v>532.2832132551099</v>
      </c>
      <c r="FD13" s="3">
        <f t="shared" ref="FD13" si="127">FD11/FD12</f>
        <v>519.60980341570246</v>
      </c>
      <c r="FE13" s="3">
        <f t="shared" ref="FE13" si="128">FE11/FE12</f>
        <v>507.2381414296143</v>
      </c>
      <c r="FF13" s="3">
        <f t="shared" ref="FF13" si="129">FF11/FF12</f>
        <v>495.16104282414733</v>
      </c>
      <c r="FG13" s="3">
        <f t="shared" ref="FG13" si="130">FG11/FG12</f>
        <v>483.3714941854771</v>
      </c>
      <c r="FH13" s="3">
        <f t="shared" ref="FH13" si="131">FH11/FH12</f>
        <v>471.86264908582291</v>
      </c>
      <c r="FI13" s="3">
        <f t="shared" ref="FI13" si="132">FI11/FI12</f>
        <v>460.62782410758899</v>
      </c>
      <c r="FJ13" s="3">
        <f t="shared" ref="FJ13" si="133">FJ11/FJ12</f>
        <v>449.66049496217022</v>
      </c>
      <c r="FK13" s="3">
        <f t="shared" ref="FK13" si="134">FK11/FK12</f>
        <v>438.95429270116603</v>
      </c>
      <c r="FL13" s="3">
        <f t="shared" ref="FL13" si="135">FL11/FL12</f>
        <v>428.50300001780494</v>
      </c>
      <c r="FM13" s="3">
        <f t="shared" ref="FM13" si="136">FM11/FM12</f>
        <v>418.30054763642852</v>
      </c>
      <c r="FN13" s="3">
        <f t="shared" ref="FN13" si="137">FN11/FN12</f>
        <v>408.34101078794214</v>
      </c>
      <c r="FO13" s="3">
        <f t="shared" ref="FO13" si="138">FO11/FO12</f>
        <v>398.61860576918156</v>
      </c>
      <c r="FP13" s="3">
        <f t="shared" ref="FP13" si="139">FP11/FP12</f>
        <v>389.12768658420106</v>
      </c>
      <c r="FQ13" s="3">
        <f t="shared" ref="FQ13" si="140">FQ11/FQ12</f>
        <v>379.86274166552965</v>
      </c>
      <c r="FR13" s="3">
        <f t="shared" ref="FR13" si="141">FR11/FR12</f>
        <v>370.81839067349313</v>
      </c>
      <c r="FS13" s="3">
        <f t="shared" ref="FS13" si="142">FS11/FS12</f>
        <v>361.98938137174321</v>
      </c>
      <c r="FT13" s="3">
        <f t="shared" ref="FT13" si="143">FT11/FT12</f>
        <v>353.37058657717796</v>
      </c>
      <c r="FU13" s="3">
        <f t="shared" ref="FU13" si="144">FU11/FU12</f>
        <v>344.95700118248322</v>
      </c>
      <c r="FV13" s="3">
        <f t="shared" ref="FV13" si="145">FV11/FV12</f>
        <v>336.74373924956694</v>
      </c>
      <c r="FW13" s="3">
        <f t="shared" ref="FW13" si="146">FW11/FW12</f>
        <v>328.7260311721962</v>
      </c>
      <c r="FX13" s="3">
        <f t="shared" ref="FX13" si="147">FX11/FX12</f>
        <v>320.89922090619154</v>
      </c>
      <c r="FY13" s="3">
        <f t="shared" ref="FY13" si="148">FY11/FY12</f>
        <v>313.25876326556795</v>
      </c>
      <c r="FZ13" s="3">
        <f t="shared" ref="FZ13" si="149">FZ11/FZ12</f>
        <v>305.80022128305438</v>
      </c>
      <c r="GA13" s="3">
        <f t="shared" ref="GA13" si="150">GA11/GA12</f>
        <v>298.51926363345785</v>
      </c>
      <c r="GB13" s="3">
        <f t="shared" ref="GB13" si="151">GB11/GB12</f>
        <v>291.41166211837549</v>
      </c>
      <c r="GC13" s="3">
        <f t="shared" ref="GC13" si="152">GC11/GC12</f>
        <v>284.47328921079514</v>
      </c>
      <c r="GD13" s="3">
        <f t="shared" ref="GD13" si="153">GD11/GD12</f>
        <v>277.70011565815719</v>
      </c>
      <c r="GE13" s="3">
        <f t="shared" ref="GE13" si="154">GE11/GE12</f>
        <v>271.08820814248668</v>
      </c>
      <c r="GF13" s="3">
        <f t="shared" ref="GF13" si="155">GF11/GF12</f>
        <v>264.63372699623693</v>
      </c>
      <c r="GG13" s="3">
        <f t="shared" ref="GG13" si="156">GG11/GG12</f>
        <v>258.33292397251699</v>
      </c>
      <c r="GH13" s="3">
        <f t="shared" ref="GH13" si="157">GH11/GH12</f>
        <v>252.18214006840947</v>
      </c>
      <c r="GI13" s="3">
        <f t="shared" ref="GI13" si="158">GI11/GI12</f>
        <v>246.17780340011399</v>
      </c>
      <c r="GJ13" s="3">
        <f t="shared" ref="GJ13" si="159">GJ11/GJ12</f>
        <v>240.31642712868273</v>
      </c>
      <c r="GK13" s="3">
        <f t="shared" ref="GK13" si="160">GK11/GK12</f>
        <v>234.59460743514268</v>
      </c>
      <c r="GL13" s="3">
        <f t="shared" ref="GL13" si="161">GL11/GL12</f>
        <v>229.00902154382973</v>
      </c>
      <c r="GM13" s="3">
        <f t="shared" ref="GM13" si="162">GM11/GM12</f>
        <v>223.55642579278606</v>
      </c>
      <c r="GN13" s="3">
        <f t="shared" ref="GN13" si="163">GN11/GN12</f>
        <v>218.2336537501007</v>
      </c>
      <c r="GO13" s="3">
        <f t="shared" ref="GO13" si="164">GO11/GO12</f>
        <v>213.03761437509831</v>
      </c>
      <c r="GP13" s="3">
        <f t="shared" ref="GP13" si="165">GP11/GP12</f>
        <v>207.96529022331023</v>
      </c>
      <c r="GQ13" s="3">
        <f t="shared" ref="GQ13" si="166">GQ11/GQ12</f>
        <v>203.01373569418374</v>
      </c>
      <c r="GR13" s="3">
        <f t="shared" ref="GR13" si="167">GR11/GR12</f>
        <v>198.18007532051269</v>
      </c>
      <c r="GS13" s="3">
        <f t="shared" ref="GS13" si="168">GS11/GS12</f>
        <v>193.46150209859573</v>
      </c>
      <c r="GT13" s="3">
        <f t="shared" ref="GT13" si="169">GT11/GT12</f>
        <v>188.85527585815294</v>
      </c>
      <c r="GU13" s="3">
        <f t="shared" ref="GU13" si="170">GU11/GU12</f>
        <v>184.35872167105407</v>
      </c>
      <c r="GV13" s="3">
        <f t="shared" ref="GV13" si="171">GV11/GV12</f>
        <v>179.96922829793377</v>
      </c>
      <c r="GW13" s="3">
        <f t="shared" ref="GW13" si="172">GW11/GW12</f>
        <v>175.68424667179244</v>
      </c>
      <c r="GX13" s="3">
        <f t="shared" ref="GX13" si="173">GX11/GX12</f>
        <v>171.50128841770214</v>
      </c>
      <c r="GY13" s="3">
        <f t="shared" ref="GY13" si="174">GY11/GY12</f>
        <v>167.4179244077568</v>
      </c>
      <c r="GZ13" s="3">
        <f t="shared" ref="GZ13" si="175">GZ11/GZ12</f>
        <v>163.4317833504293</v>
      </c>
      <c r="HA13" s="3">
        <f t="shared" ref="HA13" si="176">HA11/HA12</f>
        <v>159.5405504135143</v>
      </c>
      <c r="HB13" s="3">
        <f t="shared" ref="HB13" si="177">HB11/HB12</f>
        <v>155.74196587985918</v>
      </c>
      <c r="HC13" s="3">
        <f t="shared" ref="HC13" si="178">HC11/HC12</f>
        <v>152.03382383510058</v>
      </c>
      <c r="HD13" s="3">
        <f t="shared" ref="HD13" si="179">HD11/HD12</f>
        <v>148.41397088664581</v>
      </c>
      <c r="HE13" s="3">
        <f t="shared" ref="HE13" si="180">HE11/HE12</f>
        <v>144.88030491315425</v>
      </c>
      <c r="HF13" s="3">
        <f t="shared" ref="HF13" si="181">HF11/HF12</f>
        <v>141.43077384379345</v>
      </c>
      <c r="HG13" s="3">
        <f t="shared" ref="HG13" si="182">HG11/HG12</f>
        <v>138.06337446656025</v>
      </c>
      <c r="HH13" s="3">
        <f t="shared" ref="HH13" si="183">HH11/HH12</f>
        <v>134.77615126497551</v>
      </c>
      <c r="HI13" s="3">
        <f t="shared" ref="HI13" si="184">HI11/HI12</f>
        <v>131.56719528247606</v>
      </c>
      <c r="HJ13" s="3">
        <f t="shared" ref="HJ13" si="185">HJ11/HJ12</f>
        <v>128.43464301384569</v>
      </c>
      <c r="HK13" s="3">
        <f t="shared" ref="HK13" si="186">HK11/HK12</f>
        <v>125.37667532303981</v>
      </c>
      <c r="HL13" s="3">
        <f t="shared" ref="HL13" si="187">HL11/HL12</f>
        <v>122.39151638677696</v>
      </c>
      <c r="HM13" s="3">
        <f t="shared" ref="HM13" si="188">HM11/HM12</f>
        <v>119.47743266328224</v>
      </c>
      <c r="HN13" s="3">
        <f t="shared" ref="HN13" si="189">HN11/HN12</f>
        <v>116.63273188558503</v>
      </c>
      <c r="HO13" s="3">
        <f t="shared" ref="HO13" si="190">HO11/HO12</f>
        <v>113.8557620787854</v>
      </c>
      <c r="HP13" s="3">
        <f t="shared" ref="HP13" si="191">HP11/HP12</f>
        <v>111.14491060071909</v>
      </c>
      <c r="HQ13" s="3">
        <f t="shared" ref="HQ13" si="192">HQ11/HQ12</f>
        <v>108.49860320546384</v>
      </c>
      <c r="HR13" s="3">
        <f t="shared" ref="HR13" si="193">HR11/HR12</f>
        <v>105.91530312914327</v>
      </c>
      <c r="HS13" s="3">
        <f t="shared" ref="HS13" si="194">HS11/HS12</f>
        <v>103.39351019749698</v>
      </c>
      <c r="HT13" s="3">
        <f t="shared" ref="HT13" si="195">HT11/HT12</f>
        <v>100.93175995469943</v>
      </c>
      <c r="HU13" s="3">
        <f t="shared" ref="HU13" si="196">HU11/HU12</f>
        <v>98.528622812920858</v>
      </c>
      <c r="HV13" s="3">
        <f t="shared" ref="HV13" si="197">HV11/HV12</f>
        <v>96.182703222137064</v>
      </c>
      <c r="HW13" s="3">
        <f t="shared" ref="HW13" si="198">HW11/HW12</f>
        <v>93.892638859705201</v>
      </c>
      <c r="HX13" s="3">
        <f t="shared" ref="HX13" si="199">HX11/HX12</f>
        <v>91.657099839236011</v>
      </c>
      <c r="HY13" s="3">
        <f t="shared" ref="HY13" si="200">HY11/HY12</f>
        <v>89.47478793830183</v>
      </c>
      <c r="HZ13" s="3">
        <f t="shared" ref="HZ13" si="201">HZ11/HZ12</f>
        <v>87.34443584453274</v>
      </c>
      <c r="IA13" s="3">
        <f t="shared" ref="IA13" si="202">IA11/IA12</f>
        <v>85.264806419662889</v>
      </c>
      <c r="IB13" s="3">
        <f t="shared" ref="IB13" si="203">IB11/IB12</f>
        <v>83.234691981099488</v>
      </c>
      <c r="IC13" s="3">
        <f t="shared" ref="IC13" si="204">IC11/IC12</f>
        <v>81.252913600597111</v>
      </c>
      <c r="ID13" s="3">
        <f t="shared" ref="ID13" si="205">ID11/ID12</f>
        <v>79.318320419630496</v>
      </c>
      <c r="IE13" s="3">
        <f t="shared" ref="IE13" si="206">IE11/IE12</f>
        <v>77.429788981067858</v>
      </c>
      <c r="IF13" s="3">
        <f t="shared" ref="IF13" si="207">IF11/IF12</f>
        <v>75.586222576756725</v>
      </c>
      <c r="IG13" s="3">
        <f t="shared" ref="IG13" si="208">IG11/IG12</f>
        <v>73.786550610643459</v>
      </c>
      <c r="IH13" s="3">
        <f t="shared" ref="IH13" si="209">IH11/IH12</f>
        <v>72.029727977056709</v>
      </c>
      <c r="II13" s="3">
        <f t="shared" ref="II13" si="210">II11/II12</f>
        <v>70.314734453793449</v>
      </c>
      <c r="IJ13" s="3">
        <f t="shared" ref="IJ13" si="211">IJ11/IJ12</f>
        <v>68.640574109655503</v>
      </c>
      <c r="IK13" s="3">
        <f t="shared" ref="IK13" si="212">IK11/IK12</f>
        <v>67.0062747260923</v>
      </c>
      <c r="IL13" s="3">
        <f t="shared" ref="IL13" si="213">IL11/IL12</f>
        <v>65.410887232613874</v>
      </c>
      <c r="IM13" s="3">
        <f t="shared" ref="IM13" si="214">IM11/IM12</f>
        <v>63.853485155646901</v>
      </c>
      <c r="IN13" s="3">
        <f t="shared" ref="IN13" si="215">IN11/IN12</f>
        <v>62.333164080512454</v>
      </c>
      <c r="IO13" s="3">
        <f t="shared" ref="IO13" si="216">IO11/IO12</f>
        <v>60.849041126214509</v>
      </c>
      <c r="IP13" s="3">
        <f t="shared" ref="IP13" si="217">IP11/IP12</f>
        <v>59.400254432733227</v>
      </c>
      <c r="IQ13" s="3">
        <f t="shared" ref="IQ13" si="218">IQ11/IQ12</f>
        <v>57.985962660525274</v>
      </c>
      <c r="IR13" s="3">
        <f t="shared" ref="IR13" si="219">IR11/IR12</f>
        <v>56.605344501941339</v>
      </c>
      <c r="IS13" s="3">
        <f t="shared" ref="IS13" si="220">IS11/IS12</f>
        <v>55.257598204276064</v>
      </c>
      <c r="IT13" s="3">
        <f t="shared" ref="IT13" si="221">IT11/IT12</f>
        <v>53.941941104174248</v>
      </c>
      <c r="IU13" s="3">
        <f t="shared" ref="IU13" si="222">IU11/IU12</f>
        <v>52.657609173122488</v>
      </c>
      <c r="IV13" s="3">
        <f t="shared" ref="IV13" si="223">IV11/IV12</f>
        <v>51.403856573762432</v>
      </c>
      <c r="IW13" s="3">
        <f t="shared" ref="IW13" si="224">IW11/IW12</f>
        <v>50.179955226768087</v>
      </c>
      <c r="IX13" s="3">
        <f t="shared" ref="IX13" si="225">IX11/IX12</f>
        <v>48.985194388035495</v>
      </c>
      <c r="IY13" s="3">
        <f t="shared" ref="IY13" si="226">IY11/IY12</f>
        <v>47.81888023593941</v>
      </c>
      <c r="IZ13" s="3">
        <f t="shared" ref="IZ13" si="227">IZ11/IZ12</f>
        <v>46.680335468417042</v>
      </c>
      <c r="JA13" s="3">
        <f t="shared" ref="JA13" si="228">JA11/JA12</f>
        <v>45.568898909645199</v>
      </c>
      <c r="JB13" s="3">
        <f t="shared" ref="JB13" si="229">JB11/JB12</f>
        <v>44.483925126082219</v>
      </c>
      <c r="JC13" s="3">
        <f t="shared" ref="JC13" si="230">JC11/JC12</f>
        <v>43.424784051651685</v>
      </c>
      <c r="JD13" s="3">
        <f t="shared" ref="JD13" si="231">JD11/JD12</f>
        <v>42.39086062185045</v>
      </c>
      <c r="JE13" s="3">
        <f t="shared" ref="JE13" si="232">JE11/JE12</f>
        <v>41.381554416568292</v>
      </c>
      <c r="JF13" s="3">
        <f t="shared" ref="JF13" si="233">JF11/JF12</f>
        <v>40.396279311411909</v>
      </c>
      <c r="JG13" s="3">
        <f t="shared" ref="JG13" si="234">JG11/JG12</f>
        <v>39.43446313733066</v>
      </c>
      <c r="JH13" s="3">
        <f t="shared" ref="JH13" si="235">JH11/JH12</f>
        <v>38.495547348346598</v>
      </c>
      <c r="JI13" s="3">
        <f t="shared" ref="JI13" si="236">JI11/JI12</f>
        <v>37.578986697195482</v>
      </c>
      <c r="JJ13" s="3">
        <f t="shared" ref="JJ13" si="237">JJ11/JJ12</f>
        <v>36.684248918690834</v>
      </c>
      <c r="JK13" s="3">
        <f t="shared" ref="JK13" si="238">JK11/JK12</f>
        <v>35.810814420626755</v>
      </c>
    </row>
    <row r="14" spans="1:271">
      <c r="A14" s="2" t="s">
        <v>15</v>
      </c>
      <c r="B14" s="2" t="s">
        <v>14</v>
      </c>
      <c r="C14" s="6">
        <f>SUM(C13:CX13)</f>
        <v>873210.10605650349</v>
      </c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271">
      <c r="A15" s="2" t="s">
        <v>16</v>
      </c>
      <c r="B15" s="2" t="s">
        <v>22</v>
      </c>
      <c r="C15" s="6">
        <f>C11/(C5-C4)</f>
        <v>959399.99999999977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7" spans="1:1">
      <c r="A17" t="s">
        <v>17</v>
      </c>
    </row>
    <row r="18" spans="1:1">
      <c r="A18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Yiu</dc:creator>
  <cp:lastModifiedBy>Edward Yiu</cp:lastModifiedBy>
  <dcterms:created xsi:type="dcterms:W3CDTF">2019-03-23T07:45:01Z</dcterms:created>
  <dcterms:modified xsi:type="dcterms:W3CDTF">2021-04-15T22:30:38Z</dcterms:modified>
</cp:coreProperties>
</file>